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2. PROGRAMOS\3.1 EGADP - SP 21-27\2. Kvietimai\SVEPS\1.2 KVIETIMŲ PLANAI\Regionai\Regionų planai ir kvietimai\Utena\2026-04-29\"/>
    </mc:Choice>
  </mc:AlternateContent>
  <xr:revisionPtr revIDLastSave="0" documentId="13_ncr:1_{A95DE5CA-24E3-4520-9890-E4D9047EBA2E}" xr6:coauthVersionLast="47" xr6:coauthVersionMax="47" xr10:uidLastSave="{00000000-0000-0000-0000-000000000000}"/>
  <bookViews>
    <workbookView xWindow="-28920" yWindow="-120" windowWidth="29040" windowHeight="15720" firstSheet="5" activeTab="5" xr2:uid="{00000000-000D-0000-FFFF-FFFF00000000}"/>
  </bookViews>
  <sheets>
    <sheet name="ŠMSM" sheetId="1" state="hidden" r:id="rId1"/>
    <sheet name="SM" sheetId="2" state="hidden" r:id="rId2"/>
    <sheet name="AM" sheetId="3" state="hidden" r:id="rId3"/>
    <sheet name="VRM" sheetId="4" state="hidden" r:id="rId4"/>
    <sheet name="SADM" sheetId="5" state="hidden" r:id="rId5"/>
    <sheet name="SAM" sheetId="6" r:id="rId6"/>
    <sheet name="JUNGTINIAI" sheetId="7" state="hidden"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6" l="1"/>
  <c r="U26" i="6"/>
  <c r="AE26" i="6"/>
  <c r="AE22" i="6"/>
  <c r="U22" i="6"/>
  <c r="AE18" i="6"/>
  <c r="U18" i="6"/>
  <c r="T18" i="6" s="1"/>
  <c r="AE16" i="6"/>
  <c r="U16" i="6"/>
  <c r="AE14" i="6"/>
  <c r="U14" i="6"/>
  <c r="AE12" i="6"/>
  <c r="U20" i="6"/>
  <c r="T20" i="6" s="1"/>
  <c r="AE20" i="6"/>
  <c r="U10" i="6"/>
  <c r="T10" i="6" s="1"/>
  <c r="AE10" i="6"/>
  <c r="AE8" i="6"/>
  <c r="U8" i="6"/>
  <c r="AE6" i="6"/>
  <c r="U6" i="6"/>
  <c r="T22" i="6" l="1"/>
  <c r="T6" i="6"/>
  <c r="T12" i="6"/>
  <c r="T28" i="6" l="1"/>
  <c r="T48" i="6"/>
  <c r="AE40" i="6"/>
  <c r="T36" i="6"/>
  <c r="AE48" i="6"/>
  <c r="AE44" i="6"/>
  <c r="T40" i="6"/>
  <c r="AE36" i="6"/>
  <c r="AE32" i="6"/>
  <c r="AE28" i="6"/>
  <c r="U76" i="1" l="1"/>
  <c r="AE76" i="1" s="1"/>
  <c r="AE73" i="1"/>
  <c r="U70" i="1"/>
  <c r="AE70" i="1" s="1"/>
  <c r="U67" i="1"/>
  <c r="AE67" i="1" s="1"/>
  <c r="U64" i="1"/>
  <c r="AE64" i="1" s="1"/>
  <c r="AE61" i="1"/>
  <c r="V55" i="1"/>
  <c r="U55" i="1"/>
  <c r="AE55" i="1" s="1"/>
  <c r="T55" i="1"/>
  <c r="V51" i="1"/>
  <c r="U51" i="1"/>
  <c r="AE51" i="1" s="1"/>
  <c r="U46" i="1"/>
  <c r="AE46" i="1" s="1"/>
  <c r="U40" i="1"/>
  <c r="AE40" i="1" s="1"/>
  <c r="U34" i="1"/>
  <c r="AE34" i="1" s="1"/>
  <c r="U29" i="1"/>
  <c r="AE29" i="1" s="1"/>
  <c r="V24" i="1"/>
  <c r="U24" i="1" s="1"/>
  <c r="U18" i="1"/>
  <c r="AE18" i="1" s="1"/>
  <c r="V12" i="1"/>
  <c r="U12" i="1" s="1"/>
  <c r="AE12" i="1" s="1"/>
  <c r="AE9" i="1"/>
  <c r="U9" i="1"/>
  <c r="AE7" i="1"/>
  <c r="U7" i="1"/>
  <c r="T61" i="1" l="1"/>
  <c r="T67" i="1"/>
  <c r="T46" i="1"/>
  <c r="T70" i="1"/>
  <c r="T7" i="1"/>
  <c r="AE24" i="1"/>
  <c r="T24" i="1"/>
  <c r="T76" i="1"/>
  <c r="T48" i="3" l="1"/>
  <c r="T39" i="3"/>
  <c r="U34" i="5" l="1"/>
  <c r="AE34" i="5" s="1"/>
  <c r="U32" i="5"/>
  <c r="AE32" i="5" s="1"/>
  <c r="U30" i="5"/>
  <c r="AE30" i="5" s="1"/>
  <c r="T34" i="5" l="1"/>
  <c r="T30" i="5"/>
  <c r="T32" i="5"/>
  <c r="U28" i="5"/>
  <c r="AE28" i="5" s="1"/>
  <c r="U26" i="5"/>
  <c r="AE26" i="5" s="1"/>
  <c r="U24" i="5"/>
  <c r="AE24" i="5" s="1"/>
  <c r="U22" i="5"/>
  <c r="T22" i="5" s="1"/>
  <c r="T18" i="5"/>
  <c r="U20" i="5"/>
  <c r="AE20" i="5" s="1"/>
  <c r="U18" i="5"/>
  <c r="AE18" i="5" s="1"/>
  <c r="AE22" i="5" l="1"/>
  <c r="T24" i="5"/>
  <c r="U16" i="5"/>
  <c r="AE16" i="5" s="1"/>
  <c r="U14" i="5" l="1"/>
  <c r="T14" i="5" s="1"/>
  <c r="AE14" i="5" l="1"/>
  <c r="U12" i="5"/>
  <c r="AE12" i="5" s="1"/>
  <c r="U10" i="5"/>
  <c r="AE10" i="5" s="1"/>
  <c r="U8" i="5"/>
  <c r="AE8" i="5" s="1"/>
  <c r="U6" i="5"/>
  <c r="AE6" i="5" s="1"/>
  <c r="T8" i="5" l="1"/>
  <c r="T6" i="5"/>
</calcChain>
</file>

<file path=xl/sharedStrings.xml><?xml version="1.0" encoding="utf-8"?>
<sst xmlns="http://schemas.openxmlformats.org/spreadsheetml/2006/main" count="2185" uniqueCount="451">
  <si>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</si>
  <si>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</si>
  <si>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</si>
  <si>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</si>
  <si>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</si>
  <si>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</si>
  <si>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</si>
  <si>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</si>
  <si>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</si>
  <si>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</si>
  <si>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</si>
  <si>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</si>
  <si>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</si>
  <si>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</si>
  <si>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</si>
  <si>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</si>
  <si>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</si>
  <si>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</si>
  <si>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</si>
  <si>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</si>
  <si>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</si>
  <si>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</si>
  <si>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</si>
  <si>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</si>
  <si>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</si>
  <si>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</si>
  <si>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</si>
  <si>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</si>
  <si>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</si>
  <si>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</si>
  <si>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</si>
  <si>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</si>
  <si>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</si>
  <si>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</si>
  <si>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</si>
  <si>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</si>
  <si>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</si>
  <si>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</si>
  <si>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</si>
  <si>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</si>
  <si>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</si>
  <si>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</si>
  <si>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</si>
  <si>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</si>
  <si>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</si>
  <si>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</si>
  <si>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</si>
  <si>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</si>
  <si>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</si>
  <si>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</si>
  <si>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</si>
  <si>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</si>
  <si>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</si>
  <si>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</si>
  <si>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</si>
  <si>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</si>
  <si>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</si>
  <si>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</si>
  <si>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</si>
  <si>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</si>
  <si>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</si>
  <si>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</si>
  <si>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</si>
  <si>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</si>
  <si>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</si>
  <si>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</si>
  <si>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</si>
  <si>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</si>
  <si>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</si>
  <si>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</si>
  <si>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</si>
  <si>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</si>
  <si>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</si>
  <si>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</si>
  <si>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</si>
  <si>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</si>
  <si>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</si>
  <si>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</si>
  <si>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</si>
  <si>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</si>
  <si>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</si>
  <si>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</si>
  <si>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</si>
  <si>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</si>
  <si>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</si>
  <si>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</si>
  <si>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</si>
  <si>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</si>
  <si>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</si>
  <si>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</si>
  <si>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</si>
  <si>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</si>
  <si>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</si>
  <si>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</si>
  <si>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</si>
  <si>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</si>
  <si>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</si>
  <si>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</si>
  <si>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</si>
  <si>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</si>
  <si>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</si>
  <si>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</si>
  <si>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</si>
  <si>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</si>
  <si>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</si>
  <si>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</si>
  <si>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</si>
  <si>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</si>
  <si>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</si>
  <si>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</si>
  <si>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</si>
  <si>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</si>
  <si>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</si>
  <si>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</si>
  <si>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</si>
  <si>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</si>
  <si>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</si>
  <si>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</si>
  <si>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</si>
  <si>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</si>
  <si>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</si>
  <si>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</si>
  <si>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</si>
  <si>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</si>
  <si>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</si>
  <si>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</si>
  <si>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</si>
  <si>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</si>
  <si>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</si>
  <si>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</si>
  <si>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</si>
  <si>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</si>
  <si>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</si>
  <si>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</si>
  <si>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</si>
  <si>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</si>
  <si>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</si>
  <si>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</si>
  <si>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</si>
  <si>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</si>
  <si>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</si>
  <si>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</si>
  <si>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</si>
  <si>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</si>
  <si>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</si>
  <si>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</si>
  <si>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</si>
  <si>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</si>
  <si>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</si>
  <si>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</si>
  <si>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</si>
  <si>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</si>
  <si>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</si>
  <si>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</si>
  <si>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</si>
  <si>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</si>
  <si>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</si>
  <si>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</si>
  <si>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</si>
  <si>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</si>
  <si>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</si>
  <si>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</si>
  <si>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</si>
  <si>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</si>
  <si>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</si>
  <si>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</si>
  <si>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</si>
  <si>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</si>
  <si>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</si>
  <si>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</si>
  <si>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</si>
  <si>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</si>
  <si>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</si>
  <si>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</si>
  <si>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</si>
  <si>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</si>
  <si>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</si>
  <si>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</si>
  <si>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</si>
  <si>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</si>
  <si>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</si>
  <si>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</si>
  <si>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</si>
  <si>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</si>
  <si>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</si>
  <si>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</si>
  <si>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</si>
  <si>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</si>
  <si>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</si>
  <si>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</si>
  <si>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</si>
  <si>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</si>
  <si>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</si>
  <si>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</si>
  <si>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</si>
  <si>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</si>
  <si>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</si>
  <si>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</si>
  <si>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</si>
  <si>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</si>
  <si>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</si>
  <si>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</si>
  <si>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</si>
  <si>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</si>
  <si>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</si>
  <si>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</si>
  <si>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</si>
  <si>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</si>
  <si>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</si>
  <si>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</si>
  <si>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</si>
  <si>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</si>
  <si>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</si>
  <si>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</si>
  <si>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</si>
  <si>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</si>
  <si>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</si>
  <si>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</si>
  <si>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</si>
  <si>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</si>
  <si>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</si>
  <si>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</si>
  <si>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</si>
  <si>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</si>
  <si>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</si>
  <si>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</si>
  <si>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</si>
  <si>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</si>
  <si>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</si>
  <si>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</si>
  <si>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</si>
  <si>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</si>
  <si>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</si>
  <si>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</si>
  <si>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</si>
  <si>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</si>
  <si>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</si>
  <si>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</si>
  <si>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</si>
  <si>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</si>
  <si>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</si>
  <si>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</si>
  <si>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</si>
  <si>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</si>
  <si>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Rekultivuota žemė, naudojama žaliesiems plotams, socialiniams būstams, ekonominei arba kitai paskirčiai</t>
  </si>
  <si>
    <t>RCR52
R.B.2052</t>
  </si>
  <si>
    <t>AM</t>
  </si>
  <si>
    <t>Planavimas</t>
  </si>
  <si>
    <t>-</t>
  </si>
  <si>
    <t>Sanglaudos fondas</t>
  </si>
  <si>
    <t>2024-04</t>
  </si>
  <si>
    <t>2024-06</t>
  </si>
  <si>
    <t>29-202-P</t>
  </si>
  <si>
    <t>2024-10</t>
  </si>
  <si>
    <t>2024-12</t>
  </si>
  <si>
    <t>29-203-P</t>
  </si>
  <si>
    <t>DGASA aikštelės kartu su daiktų dalijimosi stotele įrengimas bei šių įrenginių eksploatacijai būtinos infrastruktūros sukūrimas Svėdasų sen., Anykščių r.</t>
  </si>
  <si>
    <t>02-001-06-10-01 (RE)</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</si>
  <si>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</si>
  <si>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</si>
  <si>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</si>
  <si>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</si>
  <si>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</si>
  <si>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</si>
  <si>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</si>
  <si>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</si>
  <si>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</si>
  <si>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</si>
  <si>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2025-05</t>
  </si>
  <si>
    <t>2025-07</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</si>
  <si>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</si>
  <si>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</si>
  <si>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</si>
  <si>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</si>
  <si>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</si>
  <si>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</si>
  <si>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</si>
  <si>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</si>
  <si>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</si>
  <si>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</si>
  <si>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</si>
  <si>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</si>
  <si>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</si>
  <si>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</si>
  <si>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</si>
  <si>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</si>
  <si>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</si>
  <si>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</si>
  <si>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</si>
  <si>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</si>
  <si>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</si>
  <si>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URATC</t>
  </si>
  <si>
    <t>29-210-P</t>
  </si>
  <si>
    <t>Skatinti rūšiuojamąjį atliekų surinkimą Zarasų rajono savivaldybėje</t>
  </si>
  <si>
    <t>29-211-P</t>
  </si>
  <si>
    <t>Anykščių miesto vandens ruošimo, tiekimo ir gerinimo įrenginių rekonstrukcija bei plėtra</t>
  </si>
  <si>
    <t>Didinti geriamojo vandens tiekimo ir nuotekų tvarkymo paslaugų prieinamumą</t>
  </si>
  <si>
    <t>2.5. Skatinti prieigą prie vandens ir tvarią vandentvarką</t>
  </si>
  <si>
    <t>29-212-P</t>
  </si>
  <si>
    <t>Geriamojo vandens  ir nuotekų tvarkymo paslaugų kokybės gerinimas Didžiasalyje, Didžiasalio sen.</t>
  </si>
  <si>
    <t>Centralizuotų geriamojo vandens tiekimo ir nuotekų surinkimo tinklų plėtra Molėtų rajone</t>
  </si>
  <si>
    <t>Kuktiškių mstl. centralizuotų vandentiekio tinklų plėtra</t>
  </si>
  <si>
    <t>Vandentiekio ir nuotekų tinklų plėtra bei nuotekų valymo įrenginių statyba Zarasų rajone</t>
  </si>
  <si>
    <t>ne</t>
  </si>
  <si>
    <t xml:space="preserve">R.B.2.2041 </t>
  </si>
  <si>
    <t xml:space="preserve">Gyventojai, prisijungę prie patobulintų viešojo vandens tiekimo sistemų </t>
  </si>
  <si>
    <t xml:space="preserve">P.S.2.1013 </t>
  </si>
  <si>
    <t xml:space="preserve">Nauji arba atnaujinti geriamojo vandens ruošimo pajėgumai </t>
  </si>
  <si>
    <t>m3/parą</t>
  </si>
  <si>
    <t>UAB „Anykščių vandenys“</t>
  </si>
  <si>
    <t xml:space="preserve">P.B.2.0030 </t>
  </si>
  <si>
    <t>Viešojo vandens tiekimo paskirstymo sistemų naujų arba atnaujintų vamzdynų ilgis</t>
  </si>
  <si>
    <t>km</t>
  </si>
  <si>
    <t xml:space="preserve">R.B.2.2042 </t>
  </si>
  <si>
    <t xml:space="preserve">Gyventojai, prisijungę bent prie antrinio viešojo nuotekų valymo įrenginių </t>
  </si>
  <si>
    <t xml:space="preserve">P.B.2.0031 </t>
  </si>
  <si>
    <t xml:space="preserve">Viešojo nuotekų surinkimo tinklo naujų arba atnaujintų vamzdynų ilgis </t>
  </si>
  <si>
    <t>UAB „Didžiasalio komunalinės paslaugos“</t>
  </si>
  <si>
    <t xml:space="preserve">P.B.2.0032 </t>
  </si>
  <si>
    <t xml:space="preserve">Nauji arba atnaujinti nuotekų valymo pajėgumai </t>
  </si>
  <si>
    <t>Gyventojų ekvivalentas</t>
  </si>
  <si>
    <t>UAB „Molėtų vanduo”</t>
  </si>
  <si>
    <t>UAB „Utenos vandenys“</t>
  </si>
  <si>
    <t>UAB „Zarasų būstas“</t>
  </si>
  <si>
    <t xml:space="preserve">Sutvarkyti praeityje užterštas ir pažeistas teritorijas Ignalinos rajone </t>
  </si>
  <si>
    <t>Sutvarkyti praeityje užterštas ir pažeistas teritorijas Anykščiuose</t>
  </si>
  <si>
    <t>02-001-06-07-02 (RE)-29-(LT-029-02-01-03)</t>
  </si>
  <si>
    <t>2025-03</t>
  </si>
  <si>
    <t>Didinti geriamojo vandens tiekimo ir nuotekų tvarkymo paslaugų prieinamum</t>
  </si>
  <si>
    <t>29-213-P</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</si>
  <si>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</si>
  <si>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</si>
  <si>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</si>
  <si>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</si>
  <si>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</si>
  <si>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</si>
  <si>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</si>
  <si>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</si>
  <si>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</si>
  <si>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</si>
  <si>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</si>
  <si>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</si>
  <si>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</si>
  <si>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</si>
  <si>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</si>
  <si>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</si>
  <si>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</si>
  <si>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</si>
  <si>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</si>
  <si>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</si>
  <si>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Gerinti kokybiškų visuomenės sveikatos paslaugų prieinamumą regionuose</t>
  </si>
  <si>
    <t>11-001-02-10-03(RE)</t>
  </si>
  <si>
    <t>Visuomenės sveikatos paslaugų prieinamumo gerinimas Utenos regione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</si>
  <si>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</si>
  <si>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</si>
  <si>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</si>
  <si>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Asmenys, dalyvavę sveikatos raštingumo didinimo veiklose </t>
  </si>
  <si>
    <t xml:space="preserve">P.S.2.1519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</si>
  <si>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</si>
  <si>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</si>
  <si>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</si>
  <si>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</si>
  <si>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</si>
  <si>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viešasis</t>
  </si>
  <si>
    <t>SAM</t>
  </si>
  <si>
    <t>1.2. Kompleksinių sveikatos gyvensenos ir psichinės sveikatos stiprinimo prevencijos teikimas Ignalinos rajone</t>
  </si>
  <si>
    <t>Ignalinos rajono savivaldybės visuomenės sveikatos biuras</t>
  </si>
  <si>
    <t>ESF+</t>
  </si>
  <si>
    <t>1.3. Priklausomybės ligų prevencijos teikimas Ignalinos rajone</t>
  </si>
  <si>
    <t>80
(2029)</t>
  </si>
  <si>
    <t>1
(2029)</t>
  </si>
  <si>
    <t>1378
(2029)</t>
  </si>
  <si>
    <t>240
(2029)</t>
  </si>
  <si>
    <t xml:space="preserve">1.6. Visuomenės sveikatos paslaugų prieinamumo ir kokybės gerinimas Zarasų rajono savivaldybėje.
</t>
  </si>
  <si>
    <t>Zarasų rajono savivaldybės visuomenės sveikatos biuras</t>
  </si>
  <si>
    <t>947
(2029)</t>
  </si>
  <si>
    <t>1.1. Sveika gyvensena – visuomenės sveikatos pagrindas</t>
  </si>
  <si>
    <t>Anykščių rajono savivaldybės visuomenės sveikatos biuras</t>
  </si>
  <si>
    <t>378
(2029)</t>
  </si>
  <si>
    <t>1.4. Sveika gyvensena - visuomenės sveikatos pagrindas</t>
  </si>
  <si>
    <t>2698
(2029)</t>
  </si>
  <si>
    <t>Utenos rajono savivaldybės visuomenės sveikatos biuras</t>
  </si>
  <si>
    <t xml:space="preserve">1.5. Sveikatos raštingumo ir visuomenės sveikatos paslaugų prieinamumo didinimas Visagino savivaldybėje </t>
  </si>
  <si>
    <t>510
(2029)</t>
  </si>
  <si>
    <t>2025-06</t>
  </si>
  <si>
    <t>29-533-P</t>
  </si>
  <si>
    <t>29-534-P</t>
  </si>
  <si>
    <t>29-535-P</t>
  </si>
  <si>
    <t>29-536-P</t>
  </si>
  <si>
    <t>11-002-02-11-02 (RE)</t>
  </si>
  <si>
    <t>Užtikrinti ilgalaikės priežiūros paslaugų plėtrą</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</si>
  <si>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</si>
  <si>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</si>
  <si>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</si>
  <si>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viešas</t>
  </si>
  <si>
    <t xml:space="preserve">Naujos arba modernizuotos sveikatos priežiūros infrastruktūros naudotojų skaičius per metus </t>
  </si>
  <si>
    <t>R.B.2.2073</t>
  </si>
  <si>
    <t>29-501-P</t>
  </si>
  <si>
    <t>Ilgalaikės priežiūros paslaugų  Utenos  regione gerinimas</t>
  </si>
  <si>
    <t>1.2 Mobilios sveikatos priežiūros komandos aprūpinimas įranga ir transporto priemone Ignalinos rajono savivaldybėje</t>
  </si>
  <si>
    <t>1.3 Stacionarių slaugos paslaugų infrastruktūros plėtojimas ir modernizavimas Ignalinos rajono savivaldybėje</t>
  </si>
  <si>
    <t xml:space="preserve">320
(2029)
</t>
  </si>
  <si>
    <t xml:space="preserve">12
(2029)
</t>
  </si>
  <si>
    <t xml:space="preserve">20
(2029)
</t>
  </si>
  <si>
    <t xml:space="preserve">300
(2029)
</t>
  </si>
  <si>
    <t>2024-08</t>
  </si>
  <si>
    <t>29-502-P</t>
  </si>
  <si>
    <t>1.1. Ilgalaikės sveikatos priežiūros paslaugų plėtros užtikrinimas Anykščių rajone</t>
  </si>
  <si>
    <t xml:space="preserve">92
(2029)
</t>
  </si>
  <si>
    <t xml:space="preserve">74
(2029)
</t>
  </si>
  <si>
    <t>29-503-P</t>
  </si>
  <si>
    <t>1.4 Stacionarinių slaugos paslaugų žmonėms, sergantiems Alzheimerio liga, senatvine demencija bei paliatyviosios pagalbos paslaugų infrastruktūros plėtojimas ir modernizavimas Molėtų rajone</t>
  </si>
  <si>
    <t xml:space="preserve">50
(2029)
</t>
  </si>
  <si>
    <t>2025 01</t>
  </si>
  <si>
    <t>2025 03</t>
  </si>
  <si>
    <t>2024 10</t>
  </si>
  <si>
    <t>2024 12</t>
  </si>
  <si>
    <t>1.5 Utenos rajono ambulatorinės slaugos paslaugas namuose teikiančios mobilios komandos aprūpinimas įranga</t>
  </si>
  <si>
    <t>1.6 Ilgalaikės paliatyviosios pagalbos slaugos stacionaro plėtra Utenos rajone</t>
  </si>
  <si>
    <t xml:space="preserve">2500
(2029)
</t>
  </si>
  <si>
    <t xml:space="preserve">15
(2029)
</t>
  </si>
  <si>
    <t xml:space="preserve">5
(2029)
</t>
  </si>
  <si>
    <t>1.7 Stacionaro žmonėms, sergantiems Alzheimerio liga ir senatvine demencija, įsteigimas Utenos rajone</t>
  </si>
  <si>
    <t xml:space="preserve">36
(2029)
</t>
  </si>
  <si>
    <t>1.10. Stacionarių slaugos paslaugų infrastruktūros plėtojimas ir modernizavimas Zarasų rajono savivaldybėje</t>
  </si>
  <si>
    <t xml:space="preserve">28
(2029)
</t>
  </si>
  <si>
    <t>1.8 Ilgalaikės priežiūros paslaugų plėtra Visagino savivaldybėje</t>
  </si>
  <si>
    <t>1.9 Ilgalaikės priežiūros paslaugų plėtra Visagino savivaldybėje</t>
  </si>
  <si>
    <t xml:space="preserve">106
(2029)
</t>
  </si>
  <si>
    <t>VšĮ Visagino ligoninė</t>
  </si>
  <si>
    <t>Asmenys, gavę ilgalaikės priežiūros paslaugas</t>
  </si>
  <si>
    <t xml:space="preserve">Asmenys </t>
  </si>
  <si>
    <t>P.S.2.1525</t>
  </si>
  <si>
    <t>R.S.2.3530</t>
  </si>
  <si>
    <t>Ilgalaikės priežiūros paslaugų gavėjų, palankiai vertinančių gaunamų paslaugų kokybę, dalis</t>
  </si>
  <si>
    <t xml:space="preserve">80
(2029)
</t>
  </si>
  <si>
    <t xml:space="preserve">1
(2029)
</t>
  </si>
  <si>
    <t xml:space="preserve">P.S.2.1526 </t>
  </si>
  <si>
    <t>Sveikatos priežiūros įstaigos, įgyvendinusios sveikatos priežiūros specialistų įgalinimo, pritraukimo ir išlaikymo projektus</t>
  </si>
  <si>
    <t xml:space="preserve">R.S.2.3532 </t>
  </si>
  <si>
    <t>Sveikatos priežiūros specialistų, kurie po dalyvavimo veiklose mažiausiai 2 metus dirbo sveikatos priežiūros įstaigose, dalis</t>
  </si>
  <si>
    <t>29-504-P</t>
  </si>
  <si>
    <t>29-505-P</t>
  </si>
  <si>
    <t>29-506-P</t>
  </si>
  <si>
    <t>2024-08-07</t>
  </si>
  <si>
    <t>2024-10-14</t>
  </si>
  <si>
    <t>Asmenų, kurie po dalyvavimo veiklose pagerino sveikatos raštingumo kompetenciją, dalis</t>
  </si>
  <si>
    <t>2025-09</t>
  </si>
  <si>
    <t>2025-11</t>
  </si>
  <si>
    <t xml:space="preserve">
10
(2029)
</t>
  </si>
  <si>
    <t>2025-09-09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</si>
</sst>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yyyy/mm"/>
    <numFmt numFmtId="166" formatCode="yyyy\-mm\-dd;@"/>
  </numFmts>
  <fonts count="3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b/>
      <sz val="9"/>
      <color theme="1"/>
      <name val="Times New Roman"/>
      <family val="1"/>
    </font>
    <font>
      <sz val="8"/>
      <name val="Calibri"/>
      <family val="2"/>
      <charset val="186"/>
      <scheme val="minor"/>
    </font>
    <font>
      <sz val="10"/>
      <color theme="1"/>
      <name val="Calibri"/>
      <family val="2"/>
      <charset val="186"/>
      <scheme val="minor"/>
    </font>
    <font>
      <sz val="1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42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2" fontId="13" fillId="0" borderId="3" xfId="1" applyNumberFormat="1" applyFont="1" applyFill="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5" fontId="19" fillId="0" borderId="2" xfId="2" applyNumberFormat="1" applyFont="1" applyFill="1" applyBorder="1" applyAlignment="1">
      <alignment horizontal="center" vertical="top"/>
    </xf>
    <xf numFmtId="165"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7" fillId="0" borderId="11" xfId="3" applyFont="1" applyFill="1" applyBorder="1" applyAlignment="1">
      <alignment vertical="top" wrapText="1"/>
    </xf>
    <xf numFmtId="0" fontId="19" fillId="0" borderId="11" xfId="2" applyFont="1" applyFill="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5" fontId="19" fillId="0" borderId="11" xfId="3" applyNumberFormat="1" applyFont="1" applyFill="1" applyBorder="1" applyAlignment="1">
      <alignment vertical="top"/>
    </xf>
    <xf numFmtId="0" fontId="19" fillId="0" borderId="3" xfId="2" applyFont="1" applyFill="1" applyBorder="1" applyAlignment="1">
      <alignment vertical="top" wrapText="1"/>
    </xf>
    <xf numFmtId="0" fontId="19" fillId="0" borderId="34" xfId="2" applyFont="1" applyFill="1" applyBorder="1" applyAlignment="1">
      <alignment vertical="top"/>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7" fillId="0" borderId="3" xfId="3" applyFont="1" applyFill="1" applyBorder="1" applyAlignment="1">
      <alignment vertical="top" wrapText="1"/>
    </xf>
    <xf numFmtId="165" fontId="19" fillId="0" borderId="3" xfId="3" applyNumberFormat="1" applyFont="1" applyFill="1" applyBorder="1" applyAlignment="1">
      <alignment vertical="top"/>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165" fontId="19" fillId="0" borderId="38" xfId="3" applyNumberFormat="1" applyFont="1" applyFill="1" applyBorder="1" applyAlignment="1">
      <alignment horizontal="center" vertical="top"/>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5" xfId="2" applyNumberFormat="1" applyFont="1" applyFill="1" applyBorder="1" applyAlignment="1">
      <alignment vertical="top"/>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33" xfId="2" applyNumberFormat="1" applyFont="1" applyFill="1" applyBorder="1" applyAlignment="1">
      <alignment vertical="top"/>
    </xf>
    <xf numFmtId="165" fontId="21" fillId="0" borderId="33" xfId="2" applyNumberFormat="1" applyFont="1" applyFill="1" applyBorder="1" applyAlignment="1">
      <alignment vertical="top"/>
    </xf>
    <xf numFmtId="165" fontId="21" fillId="0" borderId="11" xfId="2" applyNumberFormat="1" applyFont="1" applyFill="1" applyBorder="1" applyAlignment="1">
      <alignment vertical="top"/>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5" fontId="21" fillId="0" borderId="33" xfId="2" applyNumberFormat="1" applyFont="1" applyFill="1" applyBorder="1" applyAlignment="1">
      <alignment horizontal="center" vertical="top"/>
    </xf>
    <xf numFmtId="165"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19" fillId="0" borderId="34" xfId="2" applyFont="1" applyFill="1" applyBorder="1" applyAlignment="1">
      <alignment vertical="top" wrapText="1"/>
    </xf>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5" fontId="21" fillId="0" borderId="34" xfId="2" applyNumberFormat="1" applyFont="1" applyFill="1" applyBorder="1" applyAlignment="1">
      <alignment vertical="top"/>
    </xf>
    <xf numFmtId="165" fontId="21" fillId="0" borderId="3" xfId="2" applyNumberFormat="1" applyFont="1" applyFill="1" applyBorder="1" applyAlignment="1">
      <alignment vertical="top"/>
    </xf>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2" applyFont="1" applyFill="1" applyBorder="1" applyAlignment="1">
      <alignment horizontal="left" vertical="top"/>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0" fontId="29" fillId="0" borderId="2" xfId="0" applyFont="1" applyBorder="1" applyAlignment="1">
      <alignment horizontal="center" vertical="top" wrapText="1"/>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4" fontId="29" fillId="0" borderId="1" xfId="0" applyNumberFormat="1"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0" fontId="31" fillId="0" borderId="1" xfId="0" applyFont="1" applyBorder="1" applyAlignment="1">
      <alignment horizontal="center" vertical="top" wrapText="1"/>
    </xf>
    <xf numFmtId="4" fontId="31" fillId="0" borderId="1" xfId="0" applyNumberFormat="1" applyFont="1" applyBorder="1" applyAlignment="1">
      <alignment horizontal="center" vertical="top" wrapText="1"/>
    </xf>
    <xf numFmtId="0" fontId="31" fillId="0" borderId="39" xfId="0" applyFont="1" applyBorder="1" applyAlignment="1">
      <alignment horizontal="center" vertical="top" wrapText="1"/>
    </xf>
    <xf numFmtId="0" fontId="31" fillId="0" borderId="2" xfId="0" applyFont="1" applyBorder="1" applyAlignment="1">
      <alignment horizontal="center" vertical="top" wrapText="1"/>
    </xf>
    <xf numFmtId="0" fontId="13" fillId="0" borderId="0" xfId="0" applyFont="1" applyAlignment="1">
      <alignment horizontal="left" vertical="top" wrapText="1"/>
    </xf>
    <xf numFmtId="0" fontId="19" fillId="0" borderId="2" xfId="0" applyFont="1" applyBorder="1" applyAlignment="1">
      <alignment vertical="top" wrapText="1"/>
    </xf>
    <xf numFmtId="0" fontId="13" fillId="0" borderId="2" xfId="0" applyFont="1" applyBorder="1" applyAlignment="1">
      <alignment vertical="top" wrapText="1"/>
    </xf>
    <xf numFmtId="0" fontId="19" fillId="0" borderId="11" xfId="0" applyFont="1" applyBorder="1" applyAlignment="1">
      <alignment vertical="top" wrapText="1"/>
    </xf>
    <xf numFmtId="0" fontId="13" fillId="0" borderId="11" xfId="0" applyFont="1" applyBorder="1" applyAlignment="1">
      <alignment vertical="top" wrapText="1"/>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2" fontId="13" fillId="0" borderId="11" xfId="0" applyNumberFormat="1" applyFont="1" applyBorder="1" applyAlignment="1">
      <alignment vertical="top" wrapText="1"/>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3" fillId="0" borderId="2" xfId="0" applyNumberFormat="1" applyFont="1" applyBorder="1" applyAlignment="1">
      <alignment vertical="top" wrapText="1"/>
    </xf>
    <xf numFmtId="49" fontId="0" fillId="0" borderId="2" xfId="0" applyNumberFormat="1" applyBorder="1" applyAlignment="1">
      <alignment vertical="top" wrapText="1"/>
    </xf>
    <xf numFmtId="49" fontId="13" fillId="0" borderId="2" xfId="0" applyNumberFormat="1" applyFont="1" applyBorder="1" applyAlignment="1">
      <alignment vertical="top" wrapText="1"/>
    </xf>
    <xf numFmtId="14" fontId="13" fillId="0" borderId="2" xfId="0" applyNumberFormat="1" applyFont="1" applyBorder="1" applyAlignment="1">
      <alignment vertical="top" wrapText="1"/>
    </xf>
    <xf numFmtId="0" fontId="25"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49" fontId="13" fillId="0" borderId="11" xfId="0" applyNumberFormat="1" applyFont="1" applyBorder="1" applyAlignment="1">
      <alignment vertical="top" wrapText="1"/>
    </xf>
    <xf numFmtId="49" fontId="13" fillId="0" borderId="3" xfId="0" applyNumberFormat="1" applyFont="1" applyBorder="1" applyAlignment="1">
      <alignment vertical="top" wrapText="1"/>
    </xf>
    <xf numFmtId="0" fontId="15" fillId="0" borderId="0" xfId="0" applyFont="1" applyAlignment="1">
      <alignment horizontal="lef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2" fontId="19" fillId="0" borderId="40" xfId="3" applyNumberFormat="1" applyFont="1" applyFill="1" applyBorder="1" applyAlignment="1">
      <alignment vertical="top"/>
    </xf>
    <xf numFmtId="0" fontId="15" fillId="0" borderId="11" xfId="0" applyFont="1" applyBorder="1" applyAlignment="1">
      <alignmen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2" fontId="19" fillId="0" borderId="41" xfId="3" applyNumberFormat="1" applyFont="1" applyFill="1" applyBorder="1" applyAlignment="1">
      <alignment vertical="top"/>
    </xf>
    <xf numFmtId="2" fontId="19" fillId="0" borderId="37" xfId="3" applyNumberFormat="1" applyFont="1" applyFill="1" applyBorder="1" applyAlignment="1">
      <alignment vertical="top"/>
    </xf>
    <xf numFmtId="0" fontId="21" fillId="0" borderId="0" xfId="0" applyFont="1" applyAlignment="1">
      <alignment horizontal="left" vertical="top" wrapText="1"/>
    </xf>
    <xf numFmtId="0" fontId="21" fillId="0" borderId="0" xfId="0" applyFont="1" applyAlignment="1">
      <alignment vertical="top" wrapText="1"/>
    </xf>
    <xf numFmtId="0" fontId="21" fillId="0" borderId="12" xfId="0" applyFont="1" applyBorder="1" applyAlignment="1">
      <alignment vertical="top" wrapText="1"/>
    </xf>
    <xf numFmtId="0" fontId="21" fillId="0" borderId="11" xfId="0" applyFont="1" applyBorder="1" applyAlignment="1">
      <alignment vertical="top" wrapText="1"/>
    </xf>
    <xf numFmtId="2" fontId="21" fillId="0" borderId="0" xfId="0" applyNumberFormat="1" applyFont="1" applyAlignment="1">
      <alignment horizontal="left" vertical="top" wrapText="1"/>
    </xf>
    <xf numFmtId="0" fontId="21" fillId="0" borderId="3" xfId="0" applyFont="1" applyBorder="1" applyAlignment="1">
      <alignment vertical="top" wrapText="1"/>
    </xf>
    <xf numFmtId="0" fontId="21" fillId="0" borderId="33" xfId="0" applyFont="1" applyBorder="1" applyAlignment="1">
      <alignment vertical="top" wrapText="1"/>
    </xf>
    <xf numFmtId="0" fontId="21" fillId="0" borderId="11" xfId="0" applyFont="1" applyBorder="1" applyAlignment="1">
      <alignment horizontal="left" vertical="top" wrapText="1"/>
    </xf>
    <xf numFmtId="0" fontId="25" fillId="0" borderId="3" xfId="0" applyFont="1" applyBorder="1" applyAlignment="1">
      <alignment vertical="top" wrapText="1"/>
    </xf>
    <xf numFmtId="0" fontId="21" fillId="0" borderId="35" xfId="0" applyFont="1" applyBorder="1" applyAlignment="1">
      <alignment vertical="top" wrapText="1"/>
    </xf>
    <xf numFmtId="0" fontId="21" fillId="0" borderId="13" xfId="0" applyFont="1" applyBorder="1" applyAlignment="1">
      <alignment vertical="top" wrapText="1"/>
    </xf>
    <xf numFmtId="2" fontId="19" fillId="0" borderId="3" xfId="2" applyNumberFormat="1" applyFont="1" applyFill="1" applyBorder="1" applyAlignment="1">
      <alignment horizontal="center" vertical="top"/>
    </xf>
    <xf numFmtId="0" fontId="21" fillId="0" borderId="2" xfId="0" applyFont="1" applyBorder="1" applyAlignment="1">
      <alignment vertical="top" wrapText="1"/>
    </xf>
    <xf numFmtId="4" fontId="19" fillId="0" borderId="40" xfId="3" applyNumberFormat="1" applyFont="1" applyFill="1" applyBorder="1" applyAlignment="1">
      <alignment vertical="top"/>
    </xf>
    <xf numFmtId="4" fontId="19" fillId="0" borderId="2" xfId="0" applyNumberFormat="1" applyFont="1" applyBorder="1" applyAlignment="1">
      <alignment vertical="top" wrapText="1"/>
    </xf>
    <xf numFmtId="4" fontId="19" fillId="0" borderId="7" xfId="3" applyNumberFormat="1" applyFont="1" applyFill="1" applyAlignment="1">
      <alignment vertical="top"/>
    </xf>
    <xf numFmtId="165" fontId="19" fillId="0" borderId="36" xfId="3" quotePrefix="1" applyNumberFormat="1" applyFont="1" applyFill="1" applyBorder="1" applyAlignment="1">
      <alignment horizontal="center" vertical="top"/>
    </xf>
    <xf numFmtId="165" fontId="19" fillId="0" borderId="37" xfId="3" quotePrefix="1" applyNumberFormat="1" applyFont="1" applyFill="1" applyBorder="1" applyAlignment="1">
      <alignment horizontal="center" vertical="top"/>
    </xf>
    <xf numFmtId="4" fontId="19" fillId="0" borderId="11" xfId="0" applyNumberFormat="1" applyFont="1" applyBorder="1" applyAlignment="1">
      <alignment vertical="top" wrapText="1"/>
    </xf>
    <xf numFmtId="165" fontId="19" fillId="0" borderId="42" xfId="3" applyNumberFormat="1" applyFont="1" applyFill="1" applyBorder="1" applyAlignment="1">
      <alignment horizontal="center" vertical="top"/>
    </xf>
    <xf numFmtId="4" fontId="21" fillId="0" borderId="0" xfId="0" applyNumberFormat="1" applyFont="1" applyAlignment="1">
      <alignment horizontal="left" vertical="top" wrapText="1"/>
    </xf>
    <xf numFmtId="165" fontId="19" fillId="0" borderId="43" xfId="3" applyNumberFormat="1" applyFont="1" applyFill="1" applyBorder="1" applyAlignment="1">
      <alignment horizontal="center" vertical="top"/>
    </xf>
    <xf numFmtId="165" fontId="19" fillId="0" borderId="44" xfId="3" applyNumberFormat="1" applyFont="1" applyFill="1" applyBorder="1" applyAlignment="1">
      <alignment horizontal="center" vertical="top"/>
    </xf>
    <xf numFmtId="0" fontId="24" fillId="0" borderId="0" xfId="0" applyFont="1" applyAlignment="1">
      <alignment horizontal="left" vertical="top" wrapText="1"/>
    </xf>
    <xf numFmtId="0" fontId="21" fillId="0" borderId="1" xfId="0" applyFont="1" applyBorder="1" applyAlignment="1">
      <alignment horizontal="left" vertical="top" wrapText="1"/>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165" fontId="21" fillId="0" borderId="33" xfId="2" quotePrefix="1" applyNumberFormat="1" applyFont="1" applyFill="1" applyBorder="1" applyAlignment="1">
      <alignment horizontal="center" vertical="top"/>
    </xf>
    <xf numFmtId="165"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0" fontId="24" fillId="0" borderId="12" xfId="0" applyFont="1" applyBorder="1" applyAlignment="1">
      <alignment vertical="top" wrapText="1"/>
    </xf>
    <xf numFmtId="4" fontId="24" fillId="0" borderId="0" xfId="0" applyNumberFormat="1" applyFont="1" applyAlignment="1">
      <alignment horizontal="left" vertical="top" wrapText="1"/>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2" fontId="0" fillId="0" borderId="7" xfId="3" applyNumberFormat="1" applyFont="1" applyFill="1" applyAlignment="1">
      <alignment horizontal="left" vertical="top"/>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4" fillId="0" borderId="3" xfId="0" applyFont="1" applyBorder="1"/>
    <xf numFmtId="4" fontId="19" fillId="0" borderId="3" xfId="0" applyNumberFormat="1" applyFont="1" applyBorder="1" applyAlignment="1">
      <alignment vertical="top" wrapText="1"/>
    </xf>
    <xf numFmtId="0" fontId="4" fillId="0" borderId="13" xfId="0" applyFont="1" applyBorder="1"/>
    <xf numFmtId="0" fontId="19" fillId="0" borderId="3" xfId="0" applyFont="1" applyBorder="1" applyAlignment="1">
      <alignment horizontal="left" vertical="top" wrapText="1"/>
    </xf>
    <xf numFmtId="4" fontId="19" fillId="0" borderId="7" xfId="3" applyNumberFormat="1" applyFont="1" applyFill="1" applyAlignment="1">
      <alignment vertical="top" wrapText="1"/>
    </xf>
    <xf numFmtId="165" fontId="19" fillId="0" borderId="2" xfId="0" applyNumberFormat="1" applyFont="1" applyBorder="1" applyAlignment="1">
      <alignment horizontal="center" vertical="top"/>
    </xf>
    <xf numFmtId="165" fontId="19" fillId="0" borderId="32" xfId="3" quotePrefix="1" applyNumberFormat="1" applyFont="1" applyFill="1" applyBorder="1" applyAlignment="1">
      <alignment horizontal="center" vertical="top"/>
    </xf>
    <xf numFmtId="165" fontId="19" fillId="0" borderId="0" xfId="0" applyNumberFormat="1" applyFont="1" applyAlignment="1">
      <alignment horizontal="center" vertical="top"/>
    </xf>
    <xf numFmtId="165" fontId="19" fillId="0" borderId="11" xfId="0" applyNumberFormat="1" applyFont="1" applyBorder="1" applyAlignment="1">
      <alignment horizontal="center" vertical="top"/>
    </xf>
    <xf numFmtId="0" fontId="21" fillId="0" borderId="34" xfId="0" applyFont="1" applyBorder="1" applyAlignment="1">
      <alignment vertical="top" wrapText="1"/>
    </xf>
    <xf numFmtId="165" fontId="19" fillId="0" borderId="35" xfId="0" applyNumberFormat="1" applyFont="1" applyBorder="1" applyAlignment="1">
      <alignment horizontal="center" vertical="top"/>
    </xf>
    <xf numFmtId="165" fontId="19" fillId="0" borderId="3" xfId="0" applyNumberFormat="1" applyFont="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9" fillId="0" borderId="0" xfId="0" applyFont="1" applyAlignment="1">
      <alignment vertical="center"/>
    </xf>
    <xf numFmtId="0" fontId="19" fillId="0" borderId="0" xfId="0" applyFont="1"/>
    <xf numFmtId="0" fontId="8" fillId="0" borderId="15"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2" fillId="0" borderId="2" xfId="0" applyFont="1" applyBorder="1" applyAlignment="1">
      <alignment horizontal="center"/>
    </xf>
    <xf numFmtId="0" fontId="11" fillId="0" borderId="2" xfId="0" applyFont="1" applyBorder="1" applyAlignment="1">
      <alignment horizontal="center"/>
    </xf>
    <xf numFmtId="0" fontId="8" fillId="0" borderId="15" xfId="0" quotePrefix="1" applyFont="1" applyBorder="1" applyAlignment="1">
      <alignment horizontal="left" vertical="center" wrapText="1"/>
    </xf>
    <xf numFmtId="0" fontId="8" fillId="0" borderId="1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4" fontId="0" fillId="0" borderId="0" xfId="0" applyNumberFormat="1"/>
    <xf numFmtId="0" fontId="8" fillId="0" borderId="1" xfId="0" quotePrefix="1" applyFont="1" applyBorder="1" applyAlignment="1">
      <alignment horizontal="left"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6" fontId="28" fillId="6" borderId="45" xfId="0" applyNumberFormat="1" applyFont="1" applyFill="1" applyBorder="1" applyAlignment="1">
      <alignment horizontal="center" vertical="center" wrapText="1"/>
    </xf>
    <xf numFmtId="166" fontId="28" fillId="6" borderId="47" xfId="0" applyNumberFormat="1" applyFont="1" applyFill="1" applyBorder="1" applyAlignment="1">
      <alignment horizontal="center" vertical="center" wrapText="1"/>
    </xf>
    <xf numFmtId="166" fontId="28" fillId="6" borderId="49"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6" xfId="0" applyFont="1" applyFill="1" applyBorder="1" applyAlignment="1">
      <alignment horizontal="center" vertical="top" wrapText="1"/>
    </xf>
    <xf numFmtId="0" fontId="12" fillId="6" borderId="48" xfId="0" applyFont="1" applyFill="1" applyBorder="1" applyAlignment="1">
      <alignment horizontal="center" vertical="top"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25" xfId="0"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6" xfId="0" quotePrefix="1" applyNumberFormat="1" applyFont="1" applyBorder="1" applyAlignment="1">
      <alignment horizontal="center" vertical="center" wrapText="1"/>
    </xf>
    <xf numFmtId="16" fontId="8" fillId="0" borderId="48"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166" fontId="8" fillId="0" borderId="45" xfId="0" applyNumberFormat="1" applyFont="1" applyBorder="1" applyAlignment="1">
      <alignment horizontal="center" vertical="center" wrapText="1"/>
    </xf>
    <xf numFmtId="166" fontId="8" fillId="0" borderId="49"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3" fillId="0" borderId="1" xfId="0" applyNumberFormat="1" applyFont="1" applyBorder="1" applyAlignment="1">
      <alignment horizontal="center" vertical="center"/>
    </xf>
    <xf numFmtId="4" fontId="33" fillId="0" borderId="25" xfId="0" applyNumberFormat="1" applyFont="1" applyBorder="1" applyAlignment="1">
      <alignment horizontal="center" vertical="center"/>
    </xf>
    <xf numFmtId="49" fontId="34" fillId="0" borderId="15"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0" borderId="0" xfId="0" applyFont="1" applyAlignment="1">
      <alignment horizont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49" fontId="29" fillId="2" borderId="1" xfId="0" applyNumberFormat="1" applyFont="1" applyFill="1" applyBorder="1" applyAlignment="1">
      <alignment horizontal="center" vertical="top" wrapText="1"/>
    </xf>
    <xf numFmtId="0" fontId="29" fillId="0" borderId="1" xfId="0" applyFont="1" applyBorder="1" applyAlignment="1">
      <alignment horizontal="center" vertical="top" wrapText="1"/>
    </xf>
    <xf numFmtId="0" fontId="30" fillId="2" borderId="1" xfId="0" applyFont="1" applyFill="1" applyBorder="1" applyAlignment="1">
      <alignment horizontal="center" vertical="top" wrapText="1"/>
    </xf>
    <xf numFmtId="4" fontId="29" fillId="0" borderId="1" xfId="0" applyNumberFormat="1" applyFont="1" applyBorder="1" applyAlignment="1">
      <alignment horizontal="center" vertical="top" wrapText="1"/>
    </xf>
    <xf numFmtId="0" fontId="30" fillId="0" borderId="1" xfId="0"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28" fillId="0" borderId="1" xfId="0" applyFont="1" applyBorder="1" applyAlignment="1">
      <alignment horizontal="center" vertical="top" wrapText="1"/>
    </xf>
    <xf numFmtId="0" fontId="31" fillId="0" borderId="1" xfId="0" applyFont="1" applyBorder="1" applyAlignment="1">
      <alignment horizontal="center" vertical="top" wrapText="1"/>
    </xf>
    <xf numFmtId="0" fontId="31" fillId="0" borderId="2" xfId="0" applyFont="1" applyBorder="1" applyAlignment="1">
      <alignment horizontal="center" vertical="top" wrapText="1"/>
    </xf>
    <xf numFmtId="49" fontId="29" fillId="0" borderId="2" xfId="0" applyNumberFormat="1" applyFont="1" applyBorder="1" applyAlignment="1">
      <alignment horizontal="center" vertical="top" wrapText="1"/>
    </xf>
    <xf numFmtId="49" fontId="29" fillId="0" borderId="11" xfId="0" applyNumberFormat="1" applyFont="1" applyBorder="1" applyAlignment="1">
      <alignment horizontal="center" vertical="top" wrapText="1"/>
    </xf>
    <xf numFmtId="0" fontId="28" fillId="0" borderId="11" xfId="0" applyFont="1" applyBorder="1" applyAlignment="1">
      <alignment horizontal="center" vertical="top" wrapText="1"/>
    </xf>
    <xf numFmtId="0" fontId="30" fillId="0" borderId="11" xfId="0" applyFont="1" applyBorder="1" applyAlignment="1">
      <alignment horizontal="center" vertical="top" wrapText="1"/>
    </xf>
    <xf numFmtId="49" fontId="29" fillId="0" borderId="1"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9" fillId="0" borderId="18" xfId="0" applyFont="1" applyBorder="1" applyAlignment="1">
      <alignment horizontal="center" vertical="top" wrapText="1"/>
    </xf>
    <xf numFmtId="0" fontId="29" fillId="0" borderId="0" xfId="0" applyFont="1" applyAlignment="1">
      <alignment horizontal="center" vertical="top" wrapText="1"/>
    </xf>
    <xf numFmtId="0" fontId="0" fillId="0" borderId="11" xfId="0" applyBorder="1" applyAlignment="1">
      <alignment horizontal="center" vertical="top" wrapText="1"/>
    </xf>
    <xf numFmtId="0" fontId="0" fillId="0" borderId="3" xfId="0" applyBorder="1" applyAlignment="1">
      <alignment horizontal="center" vertical="top" wrapText="1"/>
    </xf>
    <xf numFmtId="4" fontId="30" fillId="0" borderId="2"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165" fontId="4" fillId="0" borderId="24"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165" fontId="4" fillId="0" borderId="11"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2"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24"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8" fillId="0" borderId="16" xfId="0" applyFont="1" applyBorder="1" applyAlignment="1">
      <alignment horizontal="center" vertical="center" wrapText="1"/>
    </xf>
    <xf numFmtId="0" fontId="1" fillId="0" borderId="2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2" borderId="16" xfId="0" applyNumberFormat="1" applyFont="1" applyFill="1" applyBorder="1" applyAlignment="1">
      <alignment horizontal="center" vertical="center" wrapText="1"/>
    </xf>
    <xf numFmtId="0" fontId="9" fillId="0" borderId="20" xfId="0" applyFont="1" applyBorder="1" applyAlignment="1">
      <alignment horizontal="center" vertical="top" wrapText="1"/>
    </xf>
    <xf numFmtId="0" fontId="9" fillId="0" borderId="26" xfId="0" applyFont="1" applyBorder="1" applyAlignment="1">
      <alignment horizontal="center" vertical="top" wrapText="1"/>
    </xf>
    <xf numFmtId="0" fontId="9" fillId="0" borderId="31" xfId="0" applyFont="1" applyBorder="1" applyAlignment="1">
      <alignment horizontal="center" vertical="top" wrapText="1"/>
    </xf>
    <xf numFmtId="4" fontId="8" fillId="0" borderId="15" xfId="0" applyNumberFormat="1" applyFont="1" applyFill="1" applyBorder="1" applyAlignment="1">
      <alignment horizontal="center" vertical="center" wrapText="1"/>
    </xf>
    <xf numFmtId="4" fontId="8" fillId="0" borderId="15"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25" xfId="0" applyNumberFormat="1" applyFont="1" applyFill="1" applyBorder="1" applyAlignment="1">
      <alignment horizontal="center" vertical="center" wrapText="1"/>
    </xf>
    <xf numFmtId="4" fontId="8" fillId="0" borderId="25" xfId="0" applyNumberFormat="1" applyFont="1" applyFill="1" applyBorder="1" applyAlignment="1">
      <alignment horizontal="center" vertical="center"/>
    </xf>
  </cellXfs>
  <cellStyles count="4">
    <cellStyle name="Geras" xfId="2" builtinId="26"/>
    <cellStyle name="Įprastas" xfId="0" builtinId="0"/>
    <cellStyle name="Pastaba" xfId="3" builtinId="1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78"/>
  <sheetViews>
    <sheetView zoomScale="80" zoomScaleNormal="80" workbookViewId="0">
      <pane xSplit="6" ySplit="6" topLeftCell="G7" activePane="bottomRight" state="frozen"/>
      <selection pane="topRight" activeCell="G1" sqref="G1"/>
      <selection pane="bottomLeft" activeCell="A7" sqref="A7"/>
      <selection pane="bottomRight" activeCell="B1" sqref="B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94" t="s">
        <v>78</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row>
    <row r="3" spans="2:36" customFormat="1" ht="15" x14ac:dyDescent="0.25">
      <c r="N3" s="15"/>
    </row>
    <row r="4" spans="2:36" customFormat="1" ht="51.75" customHeight="1" x14ac:dyDescent="0.25">
      <c r="B4" s="295" t="s">
        <v>0</v>
      </c>
      <c r="C4" s="295" t="s">
        <v>1</v>
      </c>
      <c r="D4" s="295" t="s">
        <v>28</v>
      </c>
      <c r="E4" s="295" t="s">
        <v>79</v>
      </c>
      <c r="F4" s="295" t="s">
        <v>30</v>
      </c>
      <c r="G4" s="295" t="s">
        <v>3</v>
      </c>
      <c r="H4" s="295" t="s">
        <v>4</v>
      </c>
      <c r="I4" s="295" t="s">
        <v>80</v>
      </c>
      <c r="J4" s="297" t="s">
        <v>6</v>
      </c>
      <c r="K4" s="297"/>
      <c r="L4" s="297"/>
      <c r="M4" s="297"/>
      <c r="N4" s="298" t="s">
        <v>47</v>
      </c>
      <c r="O4" s="300" t="s">
        <v>81</v>
      </c>
      <c r="P4" s="296" t="s">
        <v>42</v>
      </c>
      <c r="Q4" s="296" t="s">
        <v>32</v>
      </c>
      <c r="R4" s="296" t="s">
        <v>37</v>
      </c>
      <c r="S4" s="296" t="s">
        <v>33</v>
      </c>
      <c r="T4" s="296" t="s">
        <v>55</v>
      </c>
      <c r="U4" s="296" t="s">
        <v>57</v>
      </c>
      <c r="V4" s="301" t="s">
        <v>59</v>
      </c>
      <c r="W4" s="301"/>
      <c r="X4" s="301"/>
      <c r="Y4" s="301"/>
      <c r="Z4" s="301"/>
      <c r="AA4" s="301"/>
      <c r="AB4" s="296" t="s">
        <v>69</v>
      </c>
      <c r="AC4" s="298" t="s">
        <v>75</v>
      </c>
      <c r="AD4" s="302" t="s">
        <v>82</v>
      </c>
      <c r="AE4" s="303"/>
      <c r="AF4" s="304"/>
      <c r="AG4" s="298" t="s">
        <v>27</v>
      </c>
      <c r="AH4" s="300" t="s">
        <v>36</v>
      </c>
      <c r="AI4" s="300" t="s">
        <v>83</v>
      </c>
      <c r="AJ4" s="296" t="s">
        <v>35</v>
      </c>
    </row>
    <row r="5" spans="2:36" customFormat="1" ht="48" customHeight="1" x14ac:dyDescent="0.25">
      <c r="B5" s="295"/>
      <c r="C5" s="295"/>
      <c r="D5" s="295"/>
      <c r="E5" s="295"/>
      <c r="F5" s="295"/>
      <c r="G5" s="295"/>
      <c r="H5" s="295"/>
      <c r="I5" s="295"/>
      <c r="J5" s="16" t="s">
        <v>7</v>
      </c>
      <c r="K5" s="16" t="s">
        <v>8</v>
      </c>
      <c r="L5" s="16" t="s">
        <v>9</v>
      </c>
      <c r="M5" s="16" t="s">
        <v>10</v>
      </c>
      <c r="N5" s="299"/>
      <c r="O5" s="300"/>
      <c r="P5" s="296"/>
      <c r="Q5" s="296"/>
      <c r="R5" s="296"/>
      <c r="S5" s="296"/>
      <c r="T5" s="296"/>
      <c r="U5" s="296"/>
      <c r="V5" s="18" t="s">
        <v>84</v>
      </c>
      <c r="W5" s="18" t="s">
        <v>62</v>
      </c>
      <c r="X5" s="18" t="s">
        <v>15</v>
      </c>
      <c r="Y5" s="18" t="s">
        <v>63</v>
      </c>
      <c r="Z5" s="18" t="s">
        <v>60</v>
      </c>
      <c r="AA5" s="18" t="s">
        <v>25</v>
      </c>
      <c r="AB5" s="296"/>
      <c r="AC5" s="299"/>
      <c r="AD5" s="18" t="s">
        <v>16</v>
      </c>
      <c r="AE5" s="18" t="s">
        <v>17</v>
      </c>
      <c r="AF5" s="18" t="s">
        <v>26</v>
      </c>
      <c r="AG5" s="299"/>
      <c r="AH5" s="300"/>
      <c r="AI5" s="300"/>
      <c r="AJ5" s="296"/>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123" customFormat="1" ht="75" x14ac:dyDescent="0.25">
      <c r="B7" s="124" t="s">
        <v>85</v>
      </c>
      <c r="C7" s="124" t="s">
        <v>86</v>
      </c>
      <c r="D7" s="125" t="s">
        <v>199</v>
      </c>
      <c r="E7" s="125" t="s">
        <v>87</v>
      </c>
      <c r="F7" s="125" t="s">
        <v>200</v>
      </c>
      <c r="G7" s="126"/>
      <c r="H7" s="127"/>
      <c r="I7" s="127"/>
      <c r="J7" s="128" t="s">
        <v>108</v>
      </c>
      <c r="K7" s="129" t="s">
        <v>109</v>
      </c>
      <c r="L7" s="128" t="s">
        <v>110</v>
      </c>
      <c r="M7" s="128">
        <v>57</v>
      </c>
      <c r="N7" s="127"/>
      <c r="O7" s="125" t="s">
        <v>94</v>
      </c>
      <c r="P7" s="127" t="s">
        <v>95</v>
      </c>
      <c r="Q7" s="127" t="s">
        <v>96</v>
      </c>
      <c r="R7" s="127" t="s">
        <v>97</v>
      </c>
      <c r="S7" s="127" t="s">
        <v>98</v>
      </c>
      <c r="T7" s="130">
        <f>U7+U9+U12+U18</f>
        <v>2153030.63</v>
      </c>
      <c r="U7" s="131">
        <f>V7</f>
        <v>561252.44999999995</v>
      </c>
      <c r="V7" s="132">
        <v>561252.44999999995</v>
      </c>
      <c r="W7" s="130"/>
      <c r="X7" s="130"/>
      <c r="Y7" s="130"/>
      <c r="Z7" s="130"/>
      <c r="AA7" s="130"/>
      <c r="AB7" s="133">
        <v>99044.55</v>
      </c>
      <c r="AC7" s="134" t="s">
        <v>100</v>
      </c>
      <c r="AD7" s="130"/>
      <c r="AE7" s="133">
        <f>U7</f>
        <v>561252.44999999995</v>
      </c>
      <c r="AF7" s="130"/>
      <c r="AG7" s="130"/>
      <c r="AH7" s="135" t="s">
        <v>101</v>
      </c>
      <c r="AI7" s="136" t="s">
        <v>201</v>
      </c>
      <c r="AJ7" s="137">
        <v>45085</v>
      </c>
    </row>
    <row r="8" spans="2:36" s="123" customFormat="1" ht="30" x14ac:dyDescent="0.25">
      <c r="B8" s="138" t="s">
        <v>202</v>
      </c>
      <c r="C8" s="126"/>
      <c r="D8" s="127"/>
      <c r="E8" s="127"/>
      <c r="F8" s="139"/>
      <c r="G8" s="140"/>
      <c r="H8" s="139"/>
      <c r="I8" s="139"/>
      <c r="J8" s="128" t="s">
        <v>111</v>
      </c>
      <c r="K8" s="129" t="s">
        <v>112</v>
      </c>
      <c r="L8" s="128" t="s">
        <v>104</v>
      </c>
      <c r="M8" s="128">
        <v>3</v>
      </c>
      <c r="N8" s="139"/>
      <c r="O8" s="139"/>
      <c r="P8" s="127"/>
      <c r="Q8" s="127"/>
      <c r="R8" s="127"/>
      <c r="S8" s="127"/>
      <c r="T8" s="130"/>
      <c r="U8" s="141"/>
      <c r="V8" s="34"/>
      <c r="W8" s="141"/>
      <c r="X8" s="141"/>
      <c r="Y8" s="141"/>
      <c r="Z8" s="141"/>
      <c r="AA8" s="141"/>
      <c r="AB8" s="141"/>
      <c r="AC8" s="141"/>
      <c r="AD8" s="141"/>
      <c r="AE8" s="139"/>
      <c r="AF8" s="130"/>
      <c r="AG8" s="130"/>
      <c r="AH8" s="142"/>
      <c r="AI8" s="142"/>
      <c r="AJ8" s="127"/>
    </row>
    <row r="9" spans="2:36" s="123" customFormat="1" ht="105" x14ac:dyDescent="0.25">
      <c r="B9" s="138" t="s">
        <v>202</v>
      </c>
      <c r="C9" s="126"/>
      <c r="D9" s="127"/>
      <c r="E9" s="127"/>
      <c r="F9" s="127" t="s">
        <v>203</v>
      </c>
      <c r="G9" s="124" t="s">
        <v>88</v>
      </c>
      <c r="H9" s="127" t="s">
        <v>89</v>
      </c>
      <c r="I9" s="127" t="s">
        <v>89</v>
      </c>
      <c r="J9" s="128" t="s">
        <v>90</v>
      </c>
      <c r="K9" s="129" t="s">
        <v>91</v>
      </c>
      <c r="L9" s="128" t="s">
        <v>92</v>
      </c>
      <c r="M9" s="128">
        <v>186</v>
      </c>
      <c r="N9" s="125" t="s">
        <v>93</v>
      </c>
      <c r="O9" s="125" t="s">
        <v>113</v>
      </c>
      <c r="P9" s="127"/>
      <c r="Q9" s="127"/>
      <c r="R9" s="127"/>
      <c r="S9" s="127"/>
      <c r="T9" s="130"/>
      <c r="U9" s="134">
        <f>V9</f>
        <v>552500</v>
      </c>
      <c r="V9" s="134">
        <v>552500</v>
      </c>
      <c r="W9" s="134" t="s">
        <v>99</v>
      </c>
      <c r="X9" s="134" t="s">
        <v>99</v>
      </c>
      <c r="Y9" s="134" t="s">
        <v>99</v>
      </c>
      <c r="Z9" s="134"/>
      <c r="AA9" s="134" t="s">
        <v>99</v>
      </c>
      <c r="AB9" s="134">
        <v>97500</v>
      </c>
      <c r="AC9" s="134" t="s">
        <v>100</v>
      </c>
      <c r="AD9" s="134"/>
      <c r="AE9" s="134">
        <f>U9</f>
        <v>552500</v>
      </c>
      <c r="AF9" s="134"/>
      <c r="AG9" s="134"/>
      <c r="AH9" s="142"/>
      <c r="AI9" s="142"/>
      <c r="AJ9" s="127"/>
    </row>
    <row r="10" spans="2:36" s="123" customFormat="1" ht="31.5" customHeight="1" x14ac:dyDescent="0.25">
      <c r="B10" s="138" t="s">
        <v>202</v>
      </c>
      <c r="C10" s="126"/>
      <c r="D10" s="127"/>
      <c r="E10" s="127"/>
      <c r="F10" s="127"/>
      <c r="G10" s="126"/>
      <c r="H10" s="127"/>
      <c r="I10" s="127"/>
      <c r="J10" s="128" t="s">
        <v>102</v>
      </c>
      <c r="K10" s="129" t="s">
        <v>103</v>
      </c>
      <c r="L10" s="128" t="s">
        <v>104</v>
      </c>
      <c r="M10" s="128">
        <v>54</v>
      </c>
      <c r="N10" s="127"/>
      <c r="O10" s="127"/>
      <c r="P10" s="127"/>
      <c r="Q10" s="127"/>
      <c r="R10" s="127"/>
      <c r="S10" s="127"/>
      <c r="T10" s="130"/>
      <c r="U10" s="130"/>
      <c r="V10" s="130"/>
      <c r="W10" s="130"/>
      <c r="X10" s="130"/>
      <c r="Y10" s="130"/>
      <c r="Z10" s="130"/>
      <c r="AA10" s="130"/>
      <c r="AB10" s="130"/>
      <c r="AC10" s="130"/>
      <c r="AD10" s="130"/>
      <c r="AE10" s="127"/>
      <c r="AF10" s="130"/>
      <c r="AG10" s="130"/>
      <c r="AH10" s="142"/>
      <c r="AI10" s="142"/>
      <c r="AJ10" s="127"/>
    </row>
    <row r="11" spans="2:36" s="123" customFormat="1" ht="60" x14ac:dyDescent="0.25">
      <c r="B11" s="138" t="s">
        <v>202</v>
      </c>
      <c r="C11" s="126"/>
      <c r="D11" s="127"/>
      <c r="E11" s="127"/>
      <c r="F11" s="139"/>
      <c r="G11" s="140"/>
      <c r="H11" s="127"/>
      <c r="I11" s="127"/>
      <c r="J11" s="128" t="s">
        <v>105</v>
      </c>
      <c r="K11" s="129" t="s">
        <v>106</v>
      </c>
      <c r="L11" s="128" t="s">
        <v>107</v>
      </c>
      <c r="M11" s="128">
        <v>193</v>
      </c>
      <c r="N11" s="139"/>
      <c r="O11" s="139"/>
      <c r="P11" s="127"/>
      <c r="Q11" s="127"/>
      <c r="R11" s="127"/>
      <c r="S11" s="127"/>
      <c r="T11" s="130"/>
      <c r="U11" s="141"/>
      <c r="V11" s="141"/>
      <c r="W11" s="141"/>
      <c r="X11" s="141"/>
      <c r="Y11" s="141"/>
      <c r="Z11" s="141"/>
      <c r="AA11" s="141"/>
      <c r="AB11" s="141"/>
      <c r="AC11" s="141"/>
      <c r="AD11" s="141"/>
      <c r="AE11" s="139"/>
      <c r="AF11" s="141"/>
      <c r="AG11" s="141"/>
      <c r="AH11" s="142"/>
      <c r="AI11" s="142"/>
      <c r="AJ11" s="127"/>
    </row>
    <row r="12" spans="2:36" s="123" customFormat="1" ht="105" x14ac:dyDescent="0.25">
      <c r="B12" s="138" t="s">
        <v>202</v>
      </c>
      <c r="C12" s="126"/>
      <c r="D12" s="127"/>
      <c r="E12" s="127"/>
      <c r="F12" s="125" t="s">
        <v>204</v>
      </c>
      <c r="G12" s="124" t="s">
        <v>88</v>
      </c>
      <c r="H12" s="125" t="s">
        <v>89</v>
      </c>
      <c r="I12" s="125" t="s">
        <v>89</v>
      </c>
      <c r="J12" s="128" t="s">
        <v>114</v>
      </c>
      <c r="K12" s="129" t="s">
        <v>115</v>
      </c>
      <c r="L12" s="128" t="s">
        <v>92</v>
      </c>
      <c r="M12" s="128">
        <v>696</v>
      </c>
      <c r="N12" s="125" t="s">
        <v>93</v>
      </c>
      <c r="O12" s="125" t="s">
        <v>94</v>
      </c>
      <c r="P12" s="127"/>
      <c r="Q12" s="127"/>
      <c r="R12" s="127"/>
      <c r="S12" s="127"/>
      <c r="T12" s="130"/>
      <c r="U12" s="131">
        <f>+V12</f>
        <v>628178.18000000005</v>
      </c>
      <c r="V12" s="132">
        <f>628178.18</f>
        <v>628178.18000000005</v>
      </c>
      <c r="W12" s="134" t="s">
        <v>99</v>
      </c>
      <c r="X12" s="134" t="s">
        <v>99</v>
      </c>
      <c r="Y12" s="134" t="s">
        <v>99</v>
      </c>
      <c r="Z12" s="134"/>
      <c r="AA12" s="134" t="s">
        <v>99</v>
      </c>
      <c r="AB12" s="133">
        <v>110854.98</v>
      </c>
      <c r="AC12" s="134" t="s">
        <v>100</v>
      </c>
      <c r="AD12" s="134"/>
      <c r="AE12" s="133">
        <f>U12</f>
        <v>628178.18000000005</v>
      </c>
      <c r="AF12" s="134"/>
      <c r="AG12" s="134"/>
      <c r="AH12" s="142"/>
      <c r="AI12" s="142"/>
      <c r="AJ12" s="127"/>
    </row>
    <row r="13" spans="2:36" s="123" customFormat="1" ht="105" x14ac:dyDescent="0.25">
      <c r="B13" s="138" t="s">
        <v>202</v>
      </c>
      <c r="C13" s="126"/>
      <c r="D13" s="127"/>
      <c r="E13" s="127"/>
      <c r="F13" s="127"/>
      <c r="G13" s="126"/>
      <c r="H13" s="127"/>
      <c r="I13" s="127"/>
      <c r="J13" s="128" t="s">
        <v>116</v>
      </c>
      <c r="K13" s="129" t="s">
        <v>117</v>
      </c>
      <c r="L13" s="128" t="s">
        <v>118</v>
      </c>
      <c r="M13" s="128">
        <v>25</v>
      </c>
      <c r="N13" s="127"/>
      <c r="O13" s="127"/>
      <c r="P13" s="127"/>
      <c r="Q13" s="127"/>
      <c r="R13" s="127"/>
      <c r="S13" s="127"/>
      <c r="T13" s="130"/>
      <c r="U13" s="130"/>
      <c r="V13" s="130"/>
      <c r="W13" s="130"/>
      <c r="X13" s="130"/>
      <c r="Y13" s="130"/>
      <c r="Z13" s="130"/>
      <c r="AA13" s="130"/>
      <c r="AB13" s="130"/>
      <c r="AC13" s="130"/>
      <c r="AD13" s="130"/>
      <c r="AE13" s="127"/>
      <c r="AF13" s="130"/>
      <c r="AG13" s="130"/>
      <c r="AH13" s="142"/>
      <c r="AI13" s="142"/>
      <c r="AJ13" s="127"/>
    </row>
    <row r="14" spans="2:36" s="123" customFormat="1" ht="45" x14ac:dyDescent="0.25">
      <c r="B14" s="138" t="s">
        <v>202</v>
      </c>
      <c r="C14" s="126"/>
      <c r="D14" s="127"/>
      <c r="E14" s="127"/>
      <c r="F14" s="127"/>
      <c r="G14" s="126"/>
      <c r="H14" s="127"/>
      <c r="I14" s="127"/>
      <c r="J14" s="128" t="s">
        <v>119</v>
      </c>
      <c r="K14" s="129" t="s">
        <v>120</v>
      </c>
      <c r="L14" s="128" t="s">
        <v>107</v>
      </c>
      <c r="M14" s="128">
        <v>1625</v>
      </c>
      <c r="N14" s="127"/>
      <c r="O14" s="127"/>
      <c r="P14" s="127"/>
      <c r="Q14" s="127"/>
      <c r="R14" s="127"/>
      <c r="S14" s="127"/>
      <c r="T14" s="130"/>
      <c r="U14" s="130"/>
      <c r="V14" s="130"/>
      <c r="W14" s="130"/>
      <c r="X14" s="130"/>
      <c r="Y14" s="130"/>
      <c r="Z14" s="130"/>
      <c r="AA14" s="130"/>
      <c r="AB14" s="130"/>
      <c r="AC14" s="130"/>
      <c r="AD14" s="130"/>
      <c r="AE14" s="127"/>
      <c r="AF14" s="130"/>
      <c r="AG14" s="130"/>
      <c r="AH14" s="142"/>
      <c r="AI14" s="142"/>
      <c r="AJ14" s="127"/>
    </row>
    <row r="15" spans="2:36" s="123" customFormat="1" ht="74.45" customHeight="1" x14ac:dyDescent="0.25">
      <c r="B15" s="138" t="s">
        <v>202</v>
      </c>
      <c r="C15" s="126"/>
      <c r="D15" s="127"/>
      <c r="E15" s="127"/>
      <c r="F15" s="127"/>
      <c r="G15" s="126"/>
      <c r="H15" s="127"/>
      <c r="I15" s="127"/>
      <c r="J15" s="128" t="s">
        <v>121</v>
      </c>
      <c r="K15" s="129" t="s">
        <v>122</v>
      </c>
      <c r="L15" s="128" t="s">
        <v>104</v>
      </c>
      <c r="M15" s="128">
        <v>1</v>
      </c>
      <c r="N15" s="127"/>
      <c r="O15" s="127"/>
      <c r="P15" s="127"/>
      <c r="Q15" s="127"/>
      <c r="R15" s="127"/>
      <c r="S15" s="127"/>
      <c r="T15" s="130"/>
      <c r="U15" s="130"/>
      <c r="V15" s="130"/>
      <c r="W15" s="130"/>
      <c r="X15" s="130"/>
      <c r="Y15" s="130"/>
      <c r="Z15" s="130"/>
      <c r="AA15" s="130"/>
      <c r="AB15" s="130"/>
      <c r="AC15" s="130"/>
      <c r="AD15" s="130"/>
      <c r="AE15" s="127"/>
      <c r="AF15" s="130"/>
      <c r="AG15" s="130"/>
      <c r="AH15" s="142"/>
      <c r="AI15" s="142"/>
      <c r="AJ15" s="127"/>
    </row>
    <row r="16" spans="2:36" s="123" customFormat="1" ht="75" x14ac:dyDescent="0.25">
      <c r="B16" s="138" t="s">
        <v>202</v>
      </c>
      <c r="C16" s="126"/>
      <c r="D16" s="127"/>
      <c r="E16" s="127"/>
      <c r="F16" s="127"/>
      <c r="G16" s="126"/>
      <c r="H16" s="127"/>
      <c r="I16" s="127"/>
      <c r="J16" s="128" t="s">
        <v>108</v>
      </c>
      <c r="K16" s="129" t="s">
        <v>109</v>
      </c>
      <c r="L16" s="128" t="s">
        <v>110</v>
      </c>
      <c r="M16" s="128">
        <v>38</v>
      </c>
      <c r="N16" s="127"/>
      <c r="O16" s="127"/>
      <c r="P16" s="127"/>
      <c r="Q16" s="127"/>
      <c r="R16" s="127"/>
      <c r="S16" s="127"/>
      <c r="T16" s="130"/>
      <c r="U16" s="130"/>
      <c r="V16" s="130"/>
      <c r="W16" s="130"/>
      <c r="X16" s="130"/>
      <c r="Y16" s="130"/>
      <c r="Z16" s="130"/>
      <c r="AA16" s="130"/>
      <c r="AB16" s="130"/>
      <c r="AC16" s="130"/>
      <c r="AD16" s="130"/>
      <c r="AE16" s="127"/>
      <c r="AF16" s="130"/>
      <c r="AG16" s="130"/>
      <c r="AH16" s="142"/>
      <c r="AI16" s="142"/>
      <c r="AJ16" s="127"/>
    </row>
    <row r="17" spans="2:36" s="123" customFormat="1" ht="30" x14ac:dyDescent="0.25">
      <c r="B17" s="138" t="s">
        <v>202</v>
      </c>
      <c r="C17" s="126"/>
      <c r="D17" s="127"/>
      <c r="E17" s="127"/>
      <c r="F17" s="139"/>
      <c r="G17" s="140"/>
      <c r="H17" s="139"/>
      <c r="I17" s="139"/>
      <c r="J17" s="128" t="s">
        <v>111</v>
      </c>
      <c r="K17" s="129" t="s">
        <v>112</v>
      </c>
      <c r="L17" s="128" t="s">
        <v>104</v>
      </c>
      <c r="M17" s="128">
        <v>2</v>
      </c>
      <c r="N17" s="139"/>
      <c r="O17" s="139"/>
      <c r="P17" s="127"/>
      <c r="Q17" s="127"/>
      <c r="R17" s="127"/>
      <c r="S17" s="127"/>
      <c r="T17" s="130"/>
      <c r="U17" s="141"/>
      <c r="V17" s="141"/>
      <c r="W17" s="141"/>
      <c r="X17" s="141"/>
      <c r="Y17" s="141"/>
      <c r="Z17" s="141"/>
      <c r="AA17" s="141"/>
      <c r="AB17" s="141"/>
      <c r="AC17" s="141"/>
      <c r="AD17" s="141"/>
      <c r="AE17" s="139"/>
      <c r="AF17" s="141"/>
      <c r="AG17" s="141"/>
      <c r="AH17" s="142"/>
      <c r="AI17" s="142"/>
      <c r="AJ17" s="127"/>
    </row>
    <row r="18" spans="2:36" s="123" customFormat="1" ht="105" x14ac:dyDescent="0.25">
      <c r="B18" s="138" t="s">
        <v>202</v>
      </c>
      <c r="C18" s="126"/>
      <c r="D18" s="127"/>
      <c r="E18" s="127"/>
      <c r="F18" s="125" t="s">
        <v>205</v>
      </c>
      <c r="G18" s="124" t="s">
        <v>88</v>
      </c>
      <c r="H18" s="125" t="s">
        <v>89</v>
      </c>
      <c r="I18" s="125" t="s">
        <v>89</v>
      </c>
      <c r="J18" s="128" t="s">
        <v>114</v>
      </c>
      <c r="K18" s="129" t="s">
        <v>115</v>
      </c>
      <c r="L18" s="128" t="s">
        <v>92</v>
      </c>
      <c r="M18" s="128">
        <v>320</v>
      </c>
      <c r="N18" s="125" t="s">
        <v>93</v>
      </c>
      <c r="O18" s="125" t="s">
        <v>113</v>
      </c>
      <c r="P18" s="127"/>
      <c r="Q18" s="127"/>
      <c r="R18" s="127"/>
      <c r="S18" s="127"/>
      <c r="T18" s="130"/>
      <c r="U18" s="131">
        <f>+V18</f>
        <v>411100</v>
      </c>
      <c r="V18" s="132">
        <v>411100</v>
      </c>
      <c r="W18" s="134" t="s">
        <v>99</v>
      </c>
      <c r="X18" s="134" t="s">
        <v>99</v>
      </c>
      <c r="Y18" s="134" t="s">
        <v>99</v>
      </c>
      <c r="Z18" s="134"/>
      <c r="AA18" s="134" t="s">
        <v>99</v>
      </c>
      <c r="AB18" s="133">
        <v>72547.06</v>
      </c>
      <c r="AC18" s="134" t="s">
        <v>100</v>
      </c>
      <c r="AD18" s="134"/>
      <c r="AE18" s="133">
        <f>U18</f>
        <v>411100</v>
      </c>
      <c r="AF18" s="134"/>
      <c r="AG18" s="134"/>
      <c r="AH18" s="142"/>
      <c r="AI18" s="142"/>
      <c r="AJ18" s="127"/>
    </row>
    <row r="19" spans="2:36" s="123" customFormat="1" ht="105" x14ac:dyDescent="0.25">
      <c r="B19" s="138" t="s">
        <v>202</v>
      </c>
      <c r="C19" s="126"/>
      <c r="D19" s="127"/>
      <c r="E19" s="127"/>
      <c r="F19" s="127"/>
      <c r="G19" s="126"/>
      <c r="H19" s="127"/>
      <c r="I19" s="127"/>
      <c r="J19" s="128" t="s">
        <v>116</v>
      </c>
      <c r="K19" s="129" t="s">
        <v>117</v>
      </c>
      <c r="L19" s="128" t="s">
        <v>118</v>
      </c>
      <c r="M19" s="128">
        <v>28.6</v>
      </c>
      <c r="N19" s="127"/>
      <c r="O19" s="127"/>
      <c r="P19" s="127"/>
      <c r="Q19" s="127"/>
      <c r="R19" s="127"/>
      <c r="S19" s="127"/>
      <c r="T19" s="130"/>
      <c r="U19" s="130"/>
      <c r="V19" s="130"/>
      <c r="W19" s="130"/>
      <c r="X19" s="130"/>
      <c r="Y19" s="130"/>
      <c r="Z19" s="130"/>
      <c r="AA19" s="130"/>
      <c r="AB19" s="130"/>
      <c r="AC19" s="130"/>
      <c r="AD19" s="130"/>
      <c r="AE19" s="127"/>
      <c r="AF19" s="130"/>
      <c r="AG19" s="130"/>
      <c r="AH19" s="142"/>
      <c r="AI19" s="142"/>
      <c r="AJ19" s="127"/>
    </row>
    <row r="20" spans="2:36" s="123" customFormat="1" ht="45" x14ac:dyDescent="0.25">
      <c r="B20" s="138" t="s">
        <v>202</v>
      </c>
      <c r="C20" s="126"/>
      <c r="D20" s="127"/>
      <c r="E20" s="127"/>
      <c r="F20" s="127"/>
      <c r="G20" s="126"/>
      <c r="H20" s="127"/>
      <c r="I20" s="127"/>
      <c r="J20" s="128" t="s">
        <v>119</v>
      </c>
      <c r="K20" s="129" t="s">
        <v>120</v>
      </c>
      <c r="L20" s="128" t="s">
        <v>107</v>
      </c>
      <c r="M20" s="128">
        <v>800</v>
      </c>
      <c r="N20" s="127"/>
      <c r="O20" s="127"/>
      <c r="P20" s="127"/>
      <c r="Q20" s="127"/>
      <c r="R20" s="127"/>
      <c r="S20" s="127"/>
      <c r="T20" s="130"/>
      <c r="U20" s="130"/>
      <c r="V20" s="130"/>
      <c r="W20" s="130"/>
      <c r="X20" s="130"/>
      <c r="Y20" s="130"/>
      <c r="Z20" s="130"/>
      <c r="AA20" s="130"/>
      <c r="AB20" s="130"/>
      <c r="AC20" s="130"/>
      <c r="AD20" s="130"/>
      <c r="AE20" s="127"/>
      <c r="AF20" s="130"/>
      <c r="AG20" s="130"/>
      <c r="AH20" s="142"/>
      <c r="AI20" s="142"/>
      <c r="AJ20" s="127"/>
    </row>
    <row r="21" spans="2:36" s="123" customFormat="1" ht="73.349999999999994" customHeight="1" x14ac:dyDescent="0.25">
      <c r="B21" s="138" t="s">
        <v>202</v>
      </c>
      <c r="C21" s="126"/>
      <c r="D21" s="127"/>
      <c r="E21" s="127"/>
      <c r="F21" s="127"/>
      <c r="G21" s="126"/>
      <c r="H21" s="127"/>
      <c r="I21" s="127"/>
      <c r="J21" s="128" t="s">
        <v>121</v>
      </c>
      <c r="K21" s="129" t="s">
        <v>122</v>
      </c>
      <c r="L21" s="128" t="s">
        <v>104</v>
      </c>
      <c r="M21" s="128">
        <v>3</v>
      </c>
      <c r="N21" s="127"/>
      <c r="O21" s="127"/>
      <c r="P21" s="127"/>
      <c r="Q21" s="127"/>
      <c r="R21" s="127"/>
      <c r="S21" s="127"/>
      <c r="T21" s="130"/>
      <c r="U21" s="130"/>
      <c r="V21" s="130"/>
      <c r="W21" s="130"/>
      <c r="X21" s="130"/>
      <c r="Y21" s="130"/>
      <c r="Z21" s="130"/>
      <c r="AA21" s="130"/>
      <c r="AB21" s="130"/>
      <c r="AC21" s="130"/>
      <c r="AD21" s="130"/>
      <c r="AE21" s="127"/>
      <c r="AF21" s="130"/>
      <c r="AG21" s="130"/>
      <c r="AH21" s="142"/>
      <c r="AI21" s="142"/>
      <c r="AJ21" s="127"/>
    </row>
    <row r="22" spans="2:36" s="123" customFormat="1" ht="75" x14ac:dyDescent="0.25">
      <c r="B22" s="138" t="s">
        <v>202</v>
      </c>
      <c r="C22" s="126"/>
      <c r="D22" s="127"/>
      <c r="E22" s="127"/>
      <c r="F22" s="127"/>
      <c r="G22" s="126"/>
      <c r="H22" s="127"/>
      <c r="I22" s="127"/>
      <c r="J22" s="128" t="s">
        <v>108</v>
      </c>
      <c r="K22" s="129" t="s">
        <v>109</v>
      </c>
      <c r="L22" s="128" t="s">
        <v>110</v>
      </c>
      <c r="M22" s="128">
        <v>18</v>
      </c>
      <c r="N22" s="127"/>
      <c r="O22" s="127"/>
      <c r="P22" s="127"/>
      <c r="Q22" s="127"/>
      <c r="R22" s="127"/>
      <c r="S22" s="127"/>
      <c r="T22" s="130"/>
      <c r="U22" s="130"/>
      <c r="V22" s="130"/>
      <c r="W22" s="130"/>
      <c r="X22" s="130"/>
      <c r="Y22" s="130"/>
      <c r="Z22" s="130"/>
      <c r="AA22" s="130"/>
      <c r="AB22" s="130"/>
      <c r="AC22" s="130"/>
      <c r="AD22" s="130"/>
      <c r="AE22" s="127"/>
      <c r="AF22" s="130"/>
      <c r="AG22" s="130"/>
      <c r="AH22" s="142"/>
      <c r="AI22" s="142"/>
      <c r="AJ22" s="127"/>
    </row>
    <row r="23" spans="2:36" s="123" customFormat="1" ht="30" x14ac:dyDescent="0.25">
      <c r="B23" s="138" t="s">
        <v>202</v>
      </c>
      <c r="C23" s="140"/>
      <c r="D23" s="139"/>
      <c r="E23" s="139"/>
      <c r="F23" s="139"/>
      <c r="G23" s="140"/>
      <c r="H23" s="139"/>
      <c r="I23" s="139"/>
      <c r="J23" s="128" t="s">
        <v>111</v>
      </c>
      <c r="K23" s="129" t="s">
        <v>112</v>
      </c>
      <c r="L23" s="128" t="s">
        <v>104</v>
      </c>
      <c r="M23" s="128">
        <v>1</v>
      </c>
      <c r="N23" s="139"/>
      <c r="O23" s="139"/>
      <c r="P23" s="127"/>
      <c r="Q23" s="127"/>
      <c r="R23" s="127"/>
      <c r="S23" s="139"/>
      <c r="T23" s="141"/>
      <c r="U23" s="141"/>
      <c r="V23" s="141"/>
      <c r="W23" s="141"/>
      <c r="X23" s="141"/>
      <c r="Y23" s="141"/>
      <c r="Z23" s="141"/>
      <c r="AA23" s="141"/>
      <c r="AB23" s="141"/>
      <c r="AC23" s="141"/>
      <c r="AD23" s="141"/>
      <c r="AE23" s="139"/>
      <c r="AF23" s="141"/>
      <c r="AG23" s="141"/>
      <c r="AH23" s="143"/>
      <c r="AI23" s="143"/>
      <c r="AJ23" s="139"/>
    </row>
    <row r="24" spans="2:36" s="144" customFormat="1" ht="45" customHeight="1" x14ac:dyDescent="0.25">
      <c r="B24" s="124" t="s">
        <v>123</v>
      </c>
      <c r="C24" s="124" t="s">
        <v>124</v>
      </c>
      <c r="D24" s="125" t="s">
        <v>199</v>
      </c>
      <c r="E24" s="125" t="s">
        <v>87</v>
      </c>
      <c r="F24" s="124" t="s">
        <v>206</v>
      </c>
      <c r="G24" s="124" t="s">
        <v>125</v>
      </c>
      <c r="H24" s="124" t="s">
        <v>89</v>
      </c>
      <c r="I24" s="124" t="s">
        <v>89</v>
      </c>
      <c r="J24" s="129" t="s">
        <v>90</v>
      </c>
      <c r="K24" s="129" t="s">
        <v>91</v>
      </c>
      <c r="L24" s="129" t="s">
        <v>92</v>
      </c>
      <c r="M24" s="129">
        <v>954</v>
      </c>
      <c r="N24" s="124" t="s">
        <v>93</v>
      </c>
      <c r="O24" s="124" t="s">
        <v>126</v>
      </c>
      <c r="P24" s="124" t="s">
        <v>95</v>
      </c>
      <c r="Q24" s="124" t="s">
        <v>96</v>
      </c>
      <c r="R24" s="124" t="s">
        <v>97</v>
      </c>
      <c r="S24" s="127" t="s">
        <v>98</v>
      </c>
      <c r="T24" s="145">
        <f>U24+U29+U34+U40</f>
        <v>3943534.6799999997</v>
      </c>
      <c r="U24" s="145">
        <f>V24</f>
        <v>1275000</v>
      </c>
      <c r="V24" s="145">
        <f>1275000</f>
        <v>1275000</v>
      </c>
      <c r="W24" s="145" t="s">
        <v>99</v>
      </c>
      <c r="X24" s="145" t="s">
        <v>99</v>
      </c>
      <c r="Y24" s="145" t="s">
        <v>99</v>
      </c>
      <c r="Z24" s="145"/>
      <c r="AA24" s="145" t="s">
        <v>99</v>
      </c>
      <c r="AB24" s="145">
        <v>225000</v>
      </c>
      <c r="AC24" s="145" t="s">
        <v>100</v>
      </c>
      <c r="AD24" s="145"/>
      <c r="AE24" s="145">
        <f>U24</f>
        <v>1275000</v>
      </c>
      <c r="AF24" s="145"/>
      <c r="AG24" s="145"/>
      <c r="AH24" s="146" t="s">
        <v>207</v>
      </c>
      <c r="AI24" s="147" t="s">
        <v>251</v>
      </c>
      <c r="AJ24" s="148"/>
    </row>
    <row r="25" spans="2:36" s="144" customFormat="1" ht="30" x14ac:dyDescent="0.25">
      <c r="B25" s="138" t="s">
        <v>209</v>
      </c>
      <c r="C25" s="126"/>
      <c r="D25" s="127"/>
      <c r="E25" s="127"/>
      <c r="F25" s="126"/>
      <c r="G25" s="126"/>
      <c r="H25" s="126"/>
      <c r="I25" s="126"/>
      <c r="J25" s="129" t="s">
        <v>102</v>
      </c>
      <c r="K25" s="129" t="s">
        <v>103</v>
      </c>
      <c r="L25" s="129" t="s">
        <v>104</v>
      </c>
      <c r="M25" s="129">
        <v>91</v>
      </c>
      <c r="N25" s="126"/>
      <c r="O25" s="126"/>
      <c r="P25" s="126"/>
      <c r="Q25" s="126"/>
      <c r="R25" s="126"/>
      <c r="S25" s="127"/>
      <c r="T25" s="149"/>
      <c r="U25" s="149"/>
      <c r="V25" s="149"/>
      <c r="W25" s="149"/>
      <c r="X25" s="149"/>
      <c r="Y25" s="149"/>
      <c r="Z25" s="149"/>
      <c r="AA25" s="149"/>
      <c r="AB25" s="149"/>
      <c r="AC25" s="149"/>
      <c r="AD25" s="149"/>
      <c r="AE25" s="126"/>
      <c r="AF25" s="149"/>
      <c r="AG25" s="149"/>
      <c r="AH25" s="150"/>
      <c r="AI25" s="150"/>
      <c r="AJ25" s="148"/>
    </row>
    <row r="26" spans="2:36" s="144" customFormat="1" ht="60" x14ac:dyDescent="0.25">
      <c r="B26" s="138" t="s">
        <v>209</v>
      </c>
      <c r="C26" s="126"/>
      <c r="D26" s="127"/>
      <c r="E26" s="127"/>
      <c r="F26" s="126"/>
      <c r="G26" s="126"/>
      <c r="H26" s="126"/>
      <c r="I26" s="126"/>
      <c r="J26" s="129" t="s">
        <v>105</v>
      </c>
      <c r="K26" s="129" t="s">
        <v>106</v>
      </c>
      <c r="L26" s="129" t="s">
        <v>107</v>
      </c>
      <c r="M26" s="129">
        <v>983</v>
      </c>
      <c r="N26" s="126"/>
      <c r="O26" s="126"/>
      <c r="P26" s="126"/>
      <c r="Q26" s="126"/>
      <c r="R26" s="126"/>
      <c r="S26" s="127"/>
      <c r="T26" s="149"/>
      <c r="U26" s="149"/>
      <c r="V26" s="149"/>
      <c r="W26" s="149"/>
      <c r="X26" s="149"/>
      <c r="Y26" s="149"/>
      <c r="Z26" s="149"/>
      <c r="AA26" s="149"/>
      <c r="AB26" s="149"/>
      <c r="AC26" s="149"/>
      <c r="AD26" s="149"/>
      <c r="AE26" s="126"/>
      <c r="AF26" s="149"/>
      <c r="AG26" s="149"/>
      <c r="AH26" s="150"/>
      <c r="AI26" s="150"/>
      <c r="AJ26" s="148"/>
    </row>
    <row r="27" spans="2:36" s="144" customFormat="1" ht="75.75" customHeight="1" x14ac:dyDescent="0.25">
      <c r="B27" s="138" t="s">
        <v>209</v>
      </c>
      <c r="C27" s="126"/>
      <c r="D27" s="127"/>
      <c r="E27" s="127"/>
      <c r="F27" s="126"/>
      <c r="G27" s="126"/>
      <c r="H27" s="126"/>
      <c r="I27" s="126"/>
      <c r="J27" s="129" t="s">
        <v>108</v>
      </c>
      <c r="K27" s="129" t="s">
        <v>109</v>
      </c>
      <c r="L27" s="129" t="s">
        <v>110</v>
      </c>
      <c r="M27" s="129">
        <v>90</v>
      </c>
      <c r="N27" s="126"/>
      <c r="O27" s="126"/>
      <c r="P27" s="126"/>
      <c r="Q27" s="126"/>
      <c r="R27" s="126"/>
      <c r="S27" s="127"/>
      <c r="T27" s="149"/>
      <c r="U27" s="149"/>
      <c r="V27" s="149"/>
      <c r="W27" s="149"/>
      <c r="X27" s="149"/>
      <c r="Y27" s="149"/>
      <c r="Z27" s="149"/>
      <c r="AA27" s="149"/>
      <c r="AB27" s="149"/>
      <c r="AC27" s="149"/>
      <c r="AD27" s="149"/>
      <c r="AE27" s="126"/>
      <c r="AF27" s="149"/>
      <c r="AG27" s="149"/>
      <c r="AH27" s="150"/>
      <c r="AI27" s="150"/>
      <c r="AJ27" s="148"/>
    </row>
    <row r="28" spans="2:36" s="144" customFormat="1" ht="30" x14ac:dyDescent="0.25">
      <c r="B28" s="138" t="s">
        <v>209</v>
      </c>
      <c r="C28" s="126"/>
      <c r="D28" s="127"/>
      <c r="E28" s="127"/>
      <c r="F28" s="140"/>
      <c r="G28" s="140"/>
      <c r="H28" s="140"/>
      <c r="I28" s="140"/>
      <c r="J28" s="129" t="s">
        <v>111</v>
      </c>
      <c r="K28" s="129" t="s">
        <v>112</v>
      </c>
      <c r="L28" s="129" t="s">
        <v>104</v>
      </c>
      <c r="M28" s="129">
        <v>1</v>
      </c>
      <c r="N28" s="140"/>
      <c r="O28" s="140"/>
      <c r="P28" s="126"/>
      <c r="Q28" s="126"/>
      <c r="R28" s="126"/>
      <c r="S28" s="126"/>
      <c r="T28" s="149"/>
      <c r="U28" s="151"/>
      <c r="V28" s="151"/>
      <c r="W28" s="151"/>
      <c r="X28" s="151"/>
      <c r="Y28" s="151"/>
      <c r="Z28" s="151"/>
      <c r="AA28" s="151"/>
      <c r="AB28" s="151"/>
      <c r="AC28" s="151"/>
      <c r="AD28" s="151"/>
      <c r="AE28" s="140"/>
      <c r="AF28" s="151"/>
      <c r="AG28" s="151"/>
      <c r="AH28" s="150"/>
      <c r="AI28" s="150"/>
      <c r="AJ28" s="148"/>
    </row>
    <row r="29" spans="2:36" s="123" customFormat="1" ht="105" x14ac:dyDescent="0.25">
      <c r="B29" s="138" t="s">
        <v>209</v>
      </c>
      <c r="C29" s="126"/>
      <c r="D29" s="127"/>
      <c r="E29" s="127"/>
      <c r="F29" s="124" t="s">
        <v>210</v>
      </c>
      <c r="G29" s="124" t="s">
        <v>125</v>
      </c>
      <c r="H29" s="124" t="s">
        <v>89</v>
      </c>
      <c r="I29" s="124" t="s">
        <v>89</v>
      </c>
      <c r="J29" s="129" t="s">
        <v>90</v>
      </c>
      <c r="K29" s="129" t="s">
        <v>91</v>
      </c>
      <c r="L29" s="129" t="s">
        <v>92</v>
      </c>
      <c r="M29" s="129">
        <v>95</v>
      </c>
      <c r="N29" s="124" t="s">
        <v>93</v>
      </c>
      <c r="O29" s="124" t="s">
        <v>127</v>
      </c>
      <c r="P29" s="126"/>
      <c r="Q29" s="126"/>
      <c r="R29" s="126"/>
      <c r="S29" s="126"/>
      <c r="T29" s="149"/>
      <c r="U29" s="131">
        <f>V29</f>
        <v>820771.9</v>
      </c>
      <c r="V29" s="132">
        <v>820771.9</v>
      </c>
      <c r="W29" s="145" t="s">
        <v>99</v>
      </c>
      <c r="X29" s="145" t="s">
        <v>99</v>
      </c>
      <c r="Y29" s="145" t="s">
        <v>99</v>
      </c>
      <c r="Z29" s="145"/>
      <c r="AA29" s="145" t="s">
        <v>99</v>
      </c>
      <c r="AB29" s="133">
        <v>144842.1</v>
      </c>
      <c r="AC29" s="145" t="s">
        <v>100</v>
      </c>
      <c r="AD29" s="145"/>
      <c r="AE29" s="133">
        <f>U29</f>
        <v>820771.9</v>
      </c>
      <c r="AF29" s="145"/>
      <c r="AG29" s="145"/>
      <c r="AH29" s="150"/>
      <c r="AI29" s="150"/>
      <c r="AJ29" s="148"/>
    </row>
    <row r="30" spans="2:36" s="123" customFormat="1" ht="30" x14ac:dyDescent="0.25">
      <c r="B30" s="138" t="s">
        <v>209</v>
      </c>
      <c r="C30" s="126"/>
      <c r="D30" s="127"/>
      <c r="E30" s="127"/>
      <c r="F30" s="126"/>
      <c r="G30" s="126"/>
      <c r="H30" s="126"/>
      <c r="I30" s="126"/>
      <c r="J30" s="129" t="s">
        <v>102</v>
      </c>
      <c r="K30" s="129" t="s">
        <v>103</v>
      </c>
      <c r="L30" s="129" t="s">
        <v>104</v>
      </c>
      <c r="M30" s="129">
        <v>40</v>
      </c>
      <c r="N30" s="126"/>
      <c r="O30" s="126"/>
      <c r="P30" s="126"/>
      <c r="Q30" s="126"/>
      <c r="R30" s="126"/>
      <c r="S30" s="126"/>
      <c r="T30" s="149"/>
      <c r="U30" s="149"/>
      <c r="V30" s="149"/>
      <c r="W30" s="149"/>
      <c r="X30" s="149"/>
      <c r="Y30" s="149"/>
      <c r="Z30" s="149"/>
      <c r="AA30" s="149"/>
      <c r="AB30" s="149"/>
      <c r="AC30" s="149"/>
      <c r="AD30" s="149"/>
      <c r="AE30" s="126"/>
      <c r="AF30" s="149"/>
      <c r="AG30" s="149"/>
      <c r="AH30" s="150"/>
      <c r="AI30" s="150"/>
      <c r="AJ30" s="148"/>
    </row>
    <row r="31" spans="2:36" s="123" customFormat="1" ht="60" x14ac:dyDescent="0.25">
      <c r="B31" s="138" t="s">
        <v>209</v>
      </c>
      <c r="C31" s="126"/>
      <c r="D31" s="127"/>
      <c r="E31" s="127"/>
      <c r="F31" s="126"/>
      <c r="G31" s="126"/>
      <c r="H31" s="126"/>
      <c r="I31" s="126"/>
      <c r="J31" s="129" t="s">
        <v>105</v>
      </c>
      <c r="K31" s="129" t="s">
        <v>106</v>
      </c>
      <c r="L31" s="129" t="s">
        <v>107</v>
      </c>
      <c r="M31" s="129">
        <v>265</v>
      </c>
      <c r="N31" s="126"/>
      <c r="O31" s="126"/>
      <c r="P31" s="126"/>
      <c r="Q31" s="126"/>
      <c r="R31" s="126"/>
      <c r="S31" s="126"/>
      <c r="T31" s="149"/>
      <c r="U31" s="149"/>
      <c r="V31" s="149"/>
      <c r="W31" s="149"/>
      <c r="X31" s="149"/>
      <c r="Y31" s="149"/>
      <c r="Z31" s="149"/>
      <c r="AA31" s="149"/>
      <c r="AB31" s="149"/>
      <c r="AC31" s="149"/>
      <c r="AD31" s="149"/>
      <c r="AE31" s="126"/>
      <c r="AF31" s="149"/>
      <c r="AG31" s="149"/>
      <c r="AH31" s="150"/>
      <c r="AI31" s="150"/>
      <c r="AJ31" s="148"/>
    </row>
    <row r="32" spans="2:36" s="123" customFormat="1" ht="73.5" customHeight="1" x14ac:dyDescent="0.25">
      <c r="B32" s="138" t="s">
        <v>209</v>
      </c>
      <c r="C32" s="126"/>
      <c r="D32" s="127"/>
      <c r="E32" s="127"/>
      <c r="F32" s="126"/>
      <c r="G32" s="126"/>
      <c r="H32" s="126"/>
      <c r="I32" s="126"/>
      <c r="J32" s="129" t="s">
        <v>108</v>
      </c>
      <c r="K32" s="129" t="s">
        <v>109</v>
      </c>
      <c r="L32" s="129" t="s">
        <v>110</v>
      </c>
      <c r="M32" s="129">
        <v>38</v>
      </c>
      <c r="N32" s="126"/>
      <c r="O32" s="126"/>
      <c r="P32" s="126"/>
      <c r="Q32" s="126"/>
      <c r="R32" s="126"/>
      <c r="S32" s="126"/>
      <c r="T32" s="149"/>
      <c r="U32" s="149"/>
      <c r="V32" s="149"/>
      <c r="W32" s="149"/>
      <c r="X32" s="149"/>
      <c r="Y32" s="149"/>
      <c r="Z32" s="149"/>
      <c r="AA32" s="149"/>
      <c r="AB32" s="149"/>
      <c r="AC32" s="149"/>
      <c r="AD32" s="149"/>
      <c r="AE32" s="126"/>
      <c r="AF32" s="149"/>
      <c r="AG32" s="149"/>
      <c r="AH32" s="150"/>
      <c r="AI32" s="150"/>
      <c r="AJ32" s="148"/>
    </row>
    <row r="33" spans="2:36" s="123" customFormat="1" ht="30" x14ac:dyDescent="0.25">
      <c r="B33" s="138" t="s">
        <v>209</v>
      </c>
      <c r="C33" s="126"/>
      <c r="D33" s="127"/>
      <c r="E33" s="127"/>
      <c r="F33" s="140"/>
      <c r="G33" s="126"/>
      <c r="H33" s="140"/>
      <c r="I33" s="140"/>
      <c r="J33" s="129" t="s">
        <v>111</v>
      </c>
      <c r="K33" s="129" t="s">
        <v>112</v>
      </c>
      <c r="L33" s="129" t="s">
        <v>104</v>
      </c>
      <c r="M33" s="129">
        <v>2</v>
      </c>
      <c r="N33" s="140"/>
      <c r="O33" s="140"/>
      <c r="P33" s="126"/>
      <c r="Q33" s="126"/>
      <c r="R33" s="126"/>
      <c r="S33" s="126"/>
      <c r="T33" s="149"/>
      <c r="U33" s="151"/>
      <c r="V33" s="151"/>
      <c r="W33" s="151"/>
      <c r="X33" s="151"/>
      <c r="Y33" s="151"/>
      <c r="Z33" s="151"/>
      <c r="AA33" s="151"/>
      <c r="AB33" s="151"/>
      <c r="AC33" s="151"/>
      <c r="AD33" s="151"/>
      <c r="AE33" s="140"/>
      <c r="AF33" s="151"/>
      <c r="AG33" s="151"/>
      <c r="AH33" s="150"/>
      <c r="AI33" s="150"/>
      <c r="AJ33" s="148"/>
    </row>
    <row r="34" spans="2:36" s="123" customFormat="1" ht="105" x14ac:dyDescent="0.25">
      <c r="B34" s="138" t="s">
        <v>209</v>
      </c>
      <c r="C34" s="126"/>
      <c r="D34" s="127"/>
      <c r="E34" s="127"/>
      <c r="F34" s="124" t="s">
        <v>211</v>
      </c>
      <c r="G34" s="124" t="s">
        <v>125</v>
      </c>
      <c r="H34" s="124" t="s">
        <v>89</v>
      </c>
      <c r="I34" s="124" t="s">
        <v>89</v>
      </c>
      <c r="J34" s="129" t="s">
        <v>114</v>
      </c>
      <c r="K34" s="129" t="s">
        <v>115</v>
      </c>
      <c r="L34" s="129" t="s">
        <v>92</v>
      </c>
      <c r="M34" s="129">
        <v>694</v>
      </c>
      <c r="N34" s="124" t="s">
        <v>93</v>
      </c>
      <c r="O34" s="124" t="s">
        <v>128</v>
      </c>
      <c r="P34" s="126"/>
      <c r="Q34" s="126"/>
      <c r="R34" s="126"/>
      <c r="S34" s="126"/>
      <c r="T34" s="149"/>
      <c r="U34" s="145">
        <f>V34</f>
        <v>296929.03999999998</v>
      </c>
      <c r="V34" s="145">
        <v>296929.03999999998</v>
      </c>
      <c r="W34" s="145" t="s">
        <v>99</v>
      </c>
      <c r="X34" s="145" t="s">
        <v>99</v>
      </c>
      <c r="Y34" s="145" t="s">
        <v>99</v>
      </c>
      <c r="Z34" s="145"/>
      <c r="AA34" s="145" t="s">
        <v>99</v>
      </c>
      <c r="AB34" s="145">
        <v>52399.25</v>
      </c>
      <c r="AC34" s="145" t="s">
        <v>100</v>
      </c>
      <c r="AD34" s="145"/>
      <c r="AE34" s="145">
        <f>U34</f>
        <v>296929.03999999998</v>
      </c>
      <c r="AF34" s="145"/>
      <c r="AG34" s="145"/>
      <c r="AH34" s="150"/>
      <c r="AI34" s="150"/>
      <c r="AJ34" s="148"/>
    </row>
    <row r="35" spans="2:36" s="123" customFormat="1" ht="105" x14ac:dyDescent="0.25">
      <c r="B35" s="138" t="s">
        <v>209</v>
      </c>
      <c r="C35" s="126"/>
      <c r="D35" s="127"/>
      <c r="E35" s="127"/>
      <c r="F35" s="126"/>
      <c r="G35" s="126"/>
      <c r="H35" s="126"/>
      <c r="I35" s="126"/>
      <c r="J35" s="129" t="s">
        <v>116</v>
      </c>
      <c r="K35" s="129" t="s">
        <v>117</v>
      </c>
      <c r="L35" s="129" t="s">
        <v>118</v>
      </c>
      <c r="M35" s="129">
        <v>12.5</v>
      </c>
      <c r="N35" s="126"/>
      <c r="O35" s="126"/>
      <c r="P35" s="126"/>
      <c r="Q35" s="126"/>
      <c r="R35" s="126"/>
      <c r="S35" s="126"/>
      <c r="T35" s="149"/>
      <c r="U35" s="149"/>
      <c r="V35" s="149"/>
      <c r="W35" s="149"/>
      <c r="X35" s="149"/>
      <c r="Y35" s="149"/>
      <c r="Z35" s="149"/>
      <c r="AA35" s="149"/>
      <c r="AB35" s="149"/>
      <c r="AC35" s="149"/>
      <c r="AD35" s="149"/>
      <c r="AE35" s="126"/>
      <c r="AF35" s="149"/>
      <c r="AG35" s="149"/>
      <c r="AH35" s="150"/>
      <c r="AI35" s="150"/>
      <c r="AJ35" s="148"/>
    </row>
    <row r="36" spans="2:36" s="123" customFormat="1" ht="45" x14ac:dyDescent="0.25">
      <c r="B36" s="138" t="s">
        <v>209</v>
      </c>
      <c r="C36" s="126"/>
      <c r="D36" s="127"/>
      <c r="E36" s="127"/>
      <c r="F36" s="126"/>
      <c r="G36" s="126"/>
      <c r="H36" s="126"/>
      <c r="I36" s="126"/>
      <c r="J36" s="129" t="s">
        <v>119</v>
      </c>
      <c r="K36" s="129" t="s">
        <v>120</v>
      </c>
      <c r="L36" s="129" t="s">
        <v>107</v>
      </c>
      <c r="M36" s="129">
        <v>800</v>
      </c>
      <c r="N36" s="126"/>
      <c r="O36" s="126"/>
      <c r="P36" s="126"/>
      <c r="Q36" s="126"/>
      <c r="R36" s="126"/>
      <c r="S36" s="126"/>
      <c r="T36" s="149"/>
      <c r="U36" s="149"/>
      <c r="V36" s="149"/>
      <c r="W36" s="149"/>
      <c r="X36" s="149"/>
      <c r="Y36" s="149"/>
      <c r="Z36" s="149"/>
      <c r="AA36" s="149"/>
      <c r="AB36" s="149"/>
      <c r="AC36" s="149"/>
      <c r="AD36" s="149"/>
      <c r="AE36" s="126"/>
      <c r="AF36" s="149"/>
      <c r="AG36" s="149"/>
      <c r="AH36" s="150"/>
      <c r="AI36" s="150"/>
      <c r="AJ36" s="148"/>
    </row>
    <row r="37" spans="2:36" s="123" customFormat="1" ht="90" x14ac:dyDescent="0.25">
      <c r="B37" s="138" t="s">
        <v>209</v>
      </c>
      <c r="C37" s="126"/>
      <c r="D37" s="127"/>
      <c r="E37" s="127"/>
      <c r="F37" s="126"/>
      <c r="G37" s="126"/>
      <c r="H37" s="126"/>
      <c r="I37" s="126"/>
      <c r="J37" s="129" t="s">
        <v>121</v>
      </c>
      <c r="K37" s="129" t="s">
        <v>122</v>
      </c>
      <c r="L37" s="129" t="s">
        <v>104</v>
      </c>
      <c r="M37" s="129">
        <v>1</v>
      </c>
      <c r="N37" s="126"/>
      <c r="O37" s="126"/>
      <c r="P37" s="126"/>
      <c r="Q37" s="126"/>
      <c r="R37" s="126"/>
      <c r="S37" s="126"/>
      <c r="T37" s="149"/>
      <c r="U37" s="149"/>
      <c r="V37" s="149"/>
      <c r="W37" s="149"/>
      <c r="X37" s="149"/>
      <c r="Y37" s="149"/>
      <c r="Z37" s="149"/>
      <c r="AA37" s="149"/>
      <c r="AB37" s="149"/>
      <c r="AC37" s="149"/>
      <c r="AD37" s="149"/>
      <c r="AE37" s="126"/>
      <c r="AF37" s="149"/>
      <c r="AG37" s="149"/>
      <c r="AH37" s="150"/>
      <c r="AI37" s="150"/>
      <c r="AJ37" s="148"/>
    </row>
    <row r="38" spans="2:36" s="123" customFormat="1" ht="73.5" customHeight="1" x14ac:dyDescent="0.25">
      <c r="B38" s="138" t="s">
        <v>209</v>
      </c>
      <c r="C38" s="126"/>
      <c r="D38" s="127"/>
      <c r="E38" s="127"/>
      <c r="F38" s="126"/>
      <c r="G38" s="126"/>
      <c r="H38" s="126"/>
      <c r="I38" s="126"/>
      <c r="J38" s="129" t="s">
        <v>108</v>
      </c>
      <c r="K38" s="129" t="s">
        <v>109</v>
      </c>
      <c r="L38" s="129" t="s">
        <v>110</v>
      </c>
      <c r="M38" s="129">
        <v>12</v>
      </c>
      <c r="N38" s="126"/>
      <c r="O38" s="126"/>
      <c r="P38" s="126"/>
      <c r="Q38" s="126"/>
      <c r="R38" s="126"/>
      <c r="S38" s="126"/>
      <c r="T38" s="149"/>
      <c r="U38" s="149"/>
      <c r="V38" s="149"/>
      <c r="W38" s="149"/>
      <c r="X38" s="149"/>
      <c r="Y38" s="149"/>
      <c r="Z38" s="149"/>
      <c r="AA38" s="149"/>
      <c r="AB38" s="149"/>
      <c r="AC38" s="149"/>
      <c r="AD38" s="149"/>
      <c r="AE38" s="126"/>
      <c r="AF38" s="149"/>
      <c r="AG38" s="149"/>
      <c r="AH38" s="150"/>
      <c r="AI38" s="150"/>
      <c r="AJ38" s="148"/>
    </row>
    <row r="39" spans="2:36" s="123" customFormat="1" ht="30" x14ac:dyDescent="0.25">
      <c r="B39" s="138" t="s">
        <v>209</v>
      </c>
      <c r="C39" s="126"/>
      <c r="D39" s="127"/>
      <c r="E39" s="127"/>
      <c r="F39" s="140"/>
      <c r="G39" s="126"/>
      <c r="H39" s="140"/>
      <c r="I39" s="140"/>
      <c r="J39" s="129" t="s">
        <v>111</v>
      </c>
      <c r="K39" s="129" t="s">
        <v>112</v>
      </c>
      <c r="L39" s="129" t="s">
        <v>104</v>
      </c>
      <c r="M39" s="129">
        <v>1</v>
      </c>
      <c r="N39" s="140"/>
      <c r="O39" s="140"/>
      <c r="P39" s="126"/>
      <c r="Q39" s="126"/>
      <c r="R39" s="126"/>
      <c r="S39" s="126"/>
      <c r="T39" s="149"/>
      <c r="U39" s="151"/>
      <c r="V39" s="151"/>
      <c r="W39" s="151"/>
      <c r="X39" s="151"/>
      <c r="Y39" s="151"/>
      <c r="Z39" s="151"/>
      <c r="AA39" s="151"/>
      <c r="AB39" s="151"/>
      <c r="AC39" s="151"/>
      <c r="AD39" s="151"/>
      <c r="AE39" s="140"/>
      <c r="AF39" s="151"/>
      <c r="AG39" s="151"/>
      <c r="AH39" s="150"/>
      <c r="AI39" s="150"/>
      <c r="AJ39" s="148"/>
    </row>
    <row r="40" spans="2:36" s="123" customFormat="1" ht="105" x14ac:dyDescent="0.25">
      <c r="B40" s="138" t="s">
        <v>209</v>
      </c>
      <c r="C40" s="126"/>
      <c r="D40" s="127"/>
      <c r="E40" s="127"/>
      <c r="F40" s="124" t="s">
        <v>212</v>
      </c>
      <c r="G40" s="124" t="s">
        <v>125</v>
      </c>
      <c r="H40" s="124" t="s">
        <v>89</v>
      </c>
      <c r="I40" s="124" t="s">
        <v>89</v>
      </c>
      <c r="J40" s="129" t="s">
        <v>114</v>
      </c>
      <c r="K40" s="129" t="s">
        <v>115</v>
      </c>
      <c r="L40" s="129" t="s">
        <v>92</v>
      </c>
      <c r="M40" s="129">
        <v>755</v>
      </c>
      <c r="N40" s="124" t="s">
        <v>93</v>
      </c>
      <c r="O40" s="124" t="s">
        <v>127</v>
      </c>
      <c r="P40" s="126"/>
      <c r="Q40" s="126"/>
      <c r="R40" s="126"/>
      <c r="S40" s="126"/>
      <c r="T40" s="149"/>
      <c r="U40" s="131">
        <f>V40</f>
        <v>1550833.74</v>
      </c>
      <c r="V40" s="132">
        <v>1550833.74</v>
      </c>
      <c r="W40" s="145" t="s">
        <v>99</v>
      </c>
      <c r="X40" s="145" t="s">
        <v>99</v>
      </c>
      <c r="Y40" s="145" t="s">
        <v>99</v>
      </c>
      <c r="Z40" s="145"/>
      <c r="AA40" s="145" t="s">
        <v>99</v>
      </c>
      <c r="AB40" s="133">
        <v>273676.55</v>
      </c>
      <c r="AC40" s="145" t="s">
        <v>100</v>
      </c>
      <c r="AD40" s="145"/>
      <c r="AE40" s="133">
        <f>U40</f>
        <v>1550833.74</v>
      </c>
      <c r="AF40" s="145"/>
      <c r="AG40" s="145"/>
      <c r="AH40" s="150"/>
      <c r="AI40" s="150"/>
      <c r="AJ40" s="148"/>
    </row>
    <row r="41" spans="2:36" s="123" customFormat="1" ht="105" x14ac:dyDescent="0.25">
      <c r="B41" s="138" t="s">
        <v>209</v>
      </c>
      <c r="C41" s="126"/>
      <c r="D41" s="127"/>
      <c r="E41" s="127"/>
      <c r="F41" s="126"/>
      <c r="G41" s="126"/>
      <c r="H41" s="126"/>
      <c r="I41" s="126"/>
      <c r="J41" s="129" t="s">
        <v>116</v>
      </c>
      <c r="K41" s="129" t="s">
        <v>117</v>
      </c>
      <c r="L41" s="129" t="s">
        <v>118</v>
      </c>
      <c r="M41" s="129">
        <v>33</v>
      </c>
      <c r="N41" s="126"/>
      <c r="O41" s="126"/>
      <c r="P41" s="126"/>
      <c r="Q41" s="126"/>
      <c r="R41" s="126"/>
      <c r="S41" s="126"/>
      <c r="T41" s="149"/>
      <c r="U41" s="149"/>
      <c r="V41" s="149"/>
      <c r="W41" s="149"/>
      <c r="X41" s="149"/>
      <c r="Y41" s="149"/>
      <c r="Z41" s="149"/>
      <c r="AA41" s="149"/>
      <c r="AB41" s="149"/>
      <c r="AC41" s="149"/>
      <c r="AD41" s="149"/>
      <c r="AE41" s="126"/>
      <c r="AF41" s="149"/>
      <c r="AG41" s="149"/>
      <c r="AH41" s="150"/>
      <c r="AI41" s="150"/>
      <c r="AJ41" s="148"/>
    </row>
    <row r="42" spans="2:36" s="123" customFormat="1" ht="45" x14ac:dyDescent="0.25">
      <c r="B42" s="138" t="s">
        <v>209</v>
      </c>
      <c r="C42" s="126"/>
      <c r="D42" s="127"/>
      <c r="E42" s="127"/>
      <c r="F42" s="126"/>
      <c r="G42" s="126"/>
      <c r="H42" s="126"/>
      <c r="I42" s="126"/>
      <c r="J42" s="129" t="s">
        <v>119</v>
      </c>
      <c r="K42" s="129" t="s">
        <v>120</v>
      </c>
      <c r="L42" s="129" t="s">
        <v>107</v>
      </c>
      <c r="M42" s="129">
        <v>1082</v>
      </c>
      <c r="N42" s="126"/>
      <c r="O42" s="126"/>
      <c r="P42" s="126"/>
      <c r="Q42" s="126"/>
      <c r="R42" s="126"/>
      <c r="S42" s="126"/>
      <c r="T42" s="149"/>
      <c r="U42" s="149"/>
      <c r="V42" s="149"/>
      <c r="W42" s="149"/>
      <c r="X42" s="149"/>
      <c r="Y42" s="149"/>
      <c r="Z42" s="149"/>
      <c r="AA42" s="149"/>
      <c r="AB42" s="149"/>
      <c r="AC42" s="149"/>
      <c r="AD42" s="149"/>
      <c r="AE42" s="126"/>
      <c r="AF42" s="149"/>
      <c r="AG42" s="149"/>
      <c r="AH42" s="150"/>
      <c r="AI42" s="150"/>
      <c r="AJ42" s="148"/>
    </row>
    <row r="43" spans="2:36" s="123" customFormat="1" ht="90" x14ac:dyDescent="0.25">
      <c r="B43" s="138" t="s">
        <v>209</v>
      </c>
      <c r="C43" s="126"/>
      <c r="D43" s="127"/>
      <c r="E43" s="127"/>
      <c r="F43" s="126"/>
      <c r="G43" s="126"/>
      <c r="H43" s="126"/>
      <c r="I43" s="126"/>
      <c r="J43" s="129" t="s">
        <v>121</v>
      </c>
      <c r="K43" s="129" t="s">
        <v>122</v>
      </c>
      <c r="L43" s="129" t="s">
        <v>104</v>
      </c>
      <c r="M43" s="129">
        <v>3</v>
      </c>
      <c r="N43" s="126"/>
      <c r="O43" s="126"/>
      <c r="P43" s="126"/>
      <c r="Q43" s="126"/>
      <c r="R43" s="126"/>
      <c r="S43" s="126"/>
      <c r="T43" s="149"/>
      <c r="U43" s="149"/>
      <c r="V43" s="149"/>
      <c r="W43" s="149"/>
      <c r="X43" s="149"/>
      <c r="Y43" s="149"/>
      <c r="Z43" s="149"/>
      <c r="AA43" s="149"/>
      <c r="AB43" s="149"/>
      <c r="AC43" s="149"/>
      <c r="AD43" s="149"/>
      <c r="AE43" s="126"/>
      <c r="AF43" s="149"/>
      <c r="AG43" s="149"/>
      <c r="AH43" s="150"/>
      <c r="AI43" s="150"/>
      <c r="AJ43" s="148"/>
    </row>
    <row r="44" spans="2:36" s="123" customFormat="1" ht="75" x14ac:dyDescent="0.25">
      <c r="B44" s="138" t="s">
        <v>209</v>
      </c>
      <c r="C44" s="126"/>
      <c r="D44" s="127"/>
      <c r="E44" s="127"/>
      <c r="F44" s="126"/>
      <c r="G44" s="126"/>
      <c r="H44" s="126"/>
      <c r="I44" s="126"/>
      <c r="J44" s="129" t="s">
        <v>108</v>
      </c>
      <c r="K44" s="129" t="s">
        <v>109</v>
      </c>
      <c r="L44" s="129" t="s">
        <v>110</v>
      </c>
      <c r="M44" s="129">
        <v>95</v>
      </c>
      <c r="N44" s="126"/>
      <c r="O44" s="126"/>
      <c r="P44" s="126"/>
      <c r="Q44" s="126"/>
      <c r="R44" s="126"/>
      <c r="S44" s="126"/>
      <c r="T44" s="149"/>
      <c r="U44" s="149"/>
      <c r="V44" s="149"/>
      <c r="W44" s="149"/>
      <c r="X44" s="149"/>
      <c r="Y44" s="149"/>
      <c r="Z44" s="149"/>
      <c r="AA44" s="149"/>
      <c r="AB44" s="149"/>
      <c r="AC44" s="149"/>
      <c r="AD44" s="149"/>
      <c r="AE44" s="126"/>
      <c r="AF44" s="149"/>
      <c r="AG44" s="149"/>
      <c r="AH44" s="150"/>
      <c r="AI44" s="150"/>
      <c r="AJ44" s="148"/>
    </row>
    <row r="45" spans="2:36" s="123" customFormat="1" ht="30" x14ac:dyDescent="0.25">
      <c r="B45" s="138" t="s">
        <v>209</v>
      </c>
      <c r="C45" s="140"/>
      <c r="D45" s="139"/>
      <c r="E45" s="139"/>
      <c r="F45" s="140"/>
      <c r="G45" s="140"/>
      <c r="H45" s="140"/>
      <c r="I45" s="140"/>
      <c r="J45" s="129" t="s">
        <v>111</v>
      </c>
      <c r="K45" s="129" t="s">
        <v>112</v>
      </c>
      <c r="L45" s="129" t="s">
        <v>104</v>
      </c>
      <c r="M45" s="129">
        <v>4</v>
      </c>
      <c r="N45" s="140"/>
      <c r="O45" s="140"/>
      <c r="P45" s="140"/>
      <c r="Q45" s="140"/>
      <c r="R45" s="140"/>
      <c r="S45" s="140"/>
      <c r="T45" s="151"/>
      <c r="U45" s="151"/>
      <c r="V45" s="151"/>
      <c r="W45" s="151"/>
      <c r="X45" s="151"/>
      <c r="Y45" s="151"/>
      <c r="Z45" s="151"/>
      <c r="AA45" s="151"/>
      <c r="AB45" s="151"/>
      <c r="AC45" s="151"/>
      <c r="AD45" s="151"/>
      <c r="AE45" s="140"/>
      <c r="AF45" s="151"/>
      <c r="AG45" s="151"/>
      <c r="AH45" s="152"/>
      <c r="AI45" s="152"/>
      <c r="AJ45" s="153"/>
    </row>
    <row r="46" spans="2:36" s="123" customFormat="1" ht="84.75" customHeight="1" x14ac:dyDescent="0.25">
      <c r="B46" s="124" t="s">
        <v>129</v>
      </c>
      <c r="C46" s="124" t="s">
        <v>130</v>
      </c>
      <c r="D46" s="125" t="s">
        <v>199</v>
      </c>
      <c r="E46" s="125" t="s">
        <v>87</v>
      </c>
      <c r="F46" s="124" t="s">
        <v>213</v>
      </c>
      <c r="G46" s="124" t="s">
        <v>125</v>
      </c>
      <c r="H46" s="124" t="s">
        <v>89</v>
      </c>
      <c r="I46" s="124" t="s">
        <v>89</v>
      </c>
      <c r="J46" s="129" t="s">
        <v>90</v>
      </c>
      <c r="K46" s="129" t="s">
        <v>91</v>
      </c>
      <c r="L46" s="129" t="s">
        <v>92</v>
      </c>
      <c r="M46" s="129">
        <v>537</v>
      </c>
      <c r="N46" s="124" t="s">
        <v>93</v>
      </c>
      <c r="O46" s="124" t="s">
        <v>128</v>
      </c>
      <c r="P46" s="124" t="s">
        <v>95</v>
      </c>
      <c r="Q46" s="124" t="s">
        <v>96</v>
      </c>
      <c r="R46" s="124" t="s">
        <v>97</v>
      </c>
      <c r="S46" s="124" t="s">
        <v>98</v>
      </c>
      <c r="T46" s="145">
        <f>U46+U51</f>
        <v>963220</v>
      </c>
      <c r="U46" s="145">
        <f>V46</f>
        <v>475970.25</v>
      </c>
      <c r="V46" s="145">
        <v>475970.25</v>
      </c>
      <c r="W46" s="145" t="s">
        <v>99</v>
      </c>
      <c r="X46" s="145" t="s">
        <v>99</v>
      </c>
      <c r="Y46" s="145" t="s">
        <v>99</v>
      </c>
      <c r="Z46" s="145"/>
      <c r="AA46" s="145" t="s">
        <v>99</v>
      </c>
      <c r="AB46" s="145">
        <v>83994.75</v>
      </c>
      <c r="AC46" s="145" t="s">
        <v>100</v>
      </c>
      <c r="AD46" s="145"/>
      <c r="AE46" s="145">
        <f>U46</f>
        <v>475970.25</v>
      </c>
      <c r="AF46" s="145"/>
      <c r="AG46" s="145"/>
      <c r="AH46" s="136" t="s">
        <v>207</v>
      </c>
      <c r="AI46" s="135" t="s">
        <v>251</v>
      </c>
      <c r="AJ46" s="125"/>
    </row>
    <row r="47" spans="2:36" s="123" customFormat="1" ht="30" x14ac:dyDescent="0.25">
      <c r="B47" s="138" t="s">
        <v>214</v>
      </c>
      <c r="C47" s="126"/>
      <c r="D47" s="127"/>
      <c r="E47" s="127"/>
      <c r="F47" s="126"/>
      <c r="G47" s="126"/>
      <c r="H47" s="126"/>
      <c r="I47" s="126"/>
      <c r="J47" s="129" t="s">
        <v>102</v>
      </c>
      <c r="K47" s="129" t="s">
        <v>103</v>
      </c>
      <c r="L47" s="129" t="s">
        <v>104</v>
      </c>
      <c r="M47" s="129">
        <v>50</v>
      </c>
      <c r="N47" s="126"/>
      <c r="O47" s="126"/>
      <c r="P47" s="126"/>
      <c r="Q47" s="126"/>
      <c r="R47" s="126"/>
      <c r="S47" s="126"/>
      <c r="T47" s="149"/>
      <c r="U47" s="149"/>
      <c r="V47" s="149"/>
      <c r="W47" s="149"/>
      <c r="X47" s="149"/>
      <c r="Y47" s="149"/>
      <c r="Z47" s="149"/>
      <c r="AA47" s="149"/>
      <c r="AB47" s="149"/>
      <c r="AC47" s="149"/>
      <c r="AD47" s="149"/>
      <c r="AE47" s="126"/>
      <c r="AF47" s="149"/>
      <c r="AG47" s="149"/>
      <c r="AH47" s="142"/>
      <c r="AI47" s="142"/>
      <c r="AJ47" s="127"/>
    </row>
    <row r="48" spans="2:36" s="123" customFormat="1" ht="60" x14ac:dyDescent="0.25">
      <c r="B48" s="138" t="s">
        <v>214</v>
      </c>
      <c r="C48" s="126"/>
      <c r="D48" s="127"/>
      <c r="E48" s="127"/>
      <c r="F48" s="126"/>
      <c r="G48" s="126"/>
      <c r="H48" s="126"/>
      <c r="I48" s="126"/>
      <c r="J48" s="129" t="s">
        <v>105</v>
      </c>
      <c r="K48" s="129" t="s">
        <v>106</v>
      </c>
      <c r="L48" s="129" t="s">
        <v>107</v>
      </c>
      <c r="M48" s="129">
        <v>537</v>
      </c>
      <c r="N48" s="126"/>
      <c r="O48" s="126"/>
      <c r="P48" s="126"/>
      <c r="Q48" s="126"/>
      <c r="R48" s="126"/>
      <c r="S48" s="126"/>
      <c r="T48" s="149"/>
      <c r="U48" s="149"/>
      <c r="V48" s="149"/>
      <c r="W48" s="149"/>
      <c r="X48" s="149"/>
      <c r="Y48" s="149"/>
      <c r="Z48" s="149"/>
      <c r="AA48" s="149"/>
      <c r="AB48" s="149"/>
      <c r="AC48" s="149"/>
      <c r="AD48" s="149"/>
      <c r="AE48" s="126"/>
      <c r="AF48" s="149"/>
      <c r="AG48" s="149"/>
      <c r="AH48" s="142"/>
      <c r="AI48" s="142"/>
      <c r="AJ48" s="127"/>
    </row>
    <row r="49" spans="2:37" s="123" customFormat="1" ht="75" x14ac:dyDescent="0.25">
      <c r="B49" s="138" t="s">
        <v>214</v>
      </c>
      <c r="C49" s="126"/>
      <c r="D49" s="127"/>
      <c r="E49" s="127"/>
      <c r="F49" s="126"/>
      <c r="G49" s="126"/>
      <c r="H49" s="126"/>
      <c r="I49" s="126"/>
      <c r="J49" s="129" t="s">
        <v>108</v>
      </c>
      <c r="K49" s="129" t="s">
        <v>109</v>
      </c>
      <c r="L49" s="129" t="s">
        <v>110</v>
      </c>
      <c r="M49" s="129">
        <v>100</v>
      </c>
      <c r="N49" s="126"/>
      <c r="O49" s="126"/>
      <c r="P49" s="126"/>
      <c r="Q49" s="126"/>
      <c r="R49" s="126"/>
      <c r="S49" s="126"/>
      <c r="T49" s="149"/>
      <c r="U49" s="149"/>
      <c r="V49" s="149"/>
      <c r="W49" s="149"/>
      <c r="X49" s="149"/>
      <c r="Y49" s="149"/>
      <c r="Z49" s="149"/>
      <c r="AA49" s="149"/>
      <c r="AB49" s="149"/>
      <c r="AC49" s="149"/>
      <c r="AD49" s="149"/>
      <c r="AE49" s="126"/>
      <c r="AF49" s="149"/>
      <c r="AG49" s="149"/>
      <c r="AH49" s="142"/>
      <c r="AI49" s="142"/>
      <c r="AJ49" s="127"/>
    </row>
    <row r="50" spans="2:37" s="123" customFormat="1" ht="30" x14ac:dyDescent="0.25">
      <c r="B50" s="138" t="s">
        <v>214</v>
      </c>
      <c r="C50" s="126"/>
      <c r="D50" s="127"/>
      <c r="E50" s="127"/>
      <c r="F50" s="140"/>
      <c r="G50" s="126"/>
      <c r="H50" s="140"/>
      <c r="I50" s="140"/>
      <c r="J50" s="129" t="s">
        <v>111</v>
      </c>
      <c r="K50" s="129" t="s">
        <v>112</v>
      </c>
      <c r="L50" s="129" t="s">
        <v>104</v>
      </c>
      <c r="M50" s="129">
        <v>1</v>
      </c>
      <c r="N50" s="140"/>
      <c r="O50" s="140"/>
      <c r="P50" s="126"/>
      <c r="Q50" s="126"/>
      <c r="R50" s="126"/>
      <c r="S50" s="126"/>
      <c r="T50" s="149"/>
      <c r="U50" s="151"/>
      <c r="V50" s="151"/>
      <c r="W50" s="151"/>
      <c r="X50" s="151"/>
      <c r="Y50" s="151"/>
      <c r="Z50" s="151"/>
      <c r="AA50" s="151"/>
      <c r="AB50" s="151"/>
      <c r="AC50" s="151"/>
      <c r="AD50" s="151"/>
      <c r="AE50" s="140"/>
      <c r="AF50" s="151"/>
      <c r="AG50" s="151"/>
      <c r="AH50" s="142"/>
      <c r="AI50" s="142"/>
      <c r="AJ50" s="127"/>
    </row>
    <row r="51" spans="2:37" s="144" customFormat="1" ht="105" x14ac:dyDescent="0.25">
      <c r="B51" s="138" t="s">
        <v>214</v>
      </c>
      <c r="C51" s="126"/>
      <c r="D51" s="127"/>
      <c r="E51" s="127"/>
      <c r="F51" s="124" t="s">
        <v>215</v>
      </c>
      <c r="G51" s="124" t="s">
        <v>125</v>
      </c>
      <c r="H51" s="124" t="s">
        <v>89</v>
      </c>
      <c r="I51" s="124" t="s">
        <v>89</v>
      </c>
      <c r="J51" s="129" t="s">
        <v>114</v>
      </c>
      <c r="K51" s="129" t="s">
        <v>115</v>
      </c>
      <c r="L51" s="129" t="s">
        <v>92</v>
      </c>
      <c r="M51" s="129">
        <v>933</v>
      </c>
      <c r="N51" s="124" t="s">
        <v>93</v>
      </c>
      <c r="O51" s="124" t="s">
        <v>126</v>
      </c>
      <c r="P51" s="126"/>
      <c r="Q51" s="126"/>
      <c r="R51" s="126"/>
      <c r="S51" s="126"/>
      <c r="T51" s="149"/>
      <c r="U51" s="145">
        <f>V51</f>
        <v>487249.75</v>
      </c>
      <c r="V51" s="145">
        <f>487249.75</f>
        <v>487249.75</v>
      </c>
      <c r="W51" s="145" t="s">
        <v>99</v>
      </c>
      <c r="X51" s="145" t="s">
        <v>99</v>
      </c>
      <c r="Y51" s="145" t="s">
        <v>99</v>
      </c>
      <c r="Z51" s="145"/>
      <c r="AA51" s="145" t="s">
        <v>99</v>
      </c>
      <c r="AB51" s="145">
        <v>85985.25</v>
      </c>
      <c r="AC51" s="145" t="s">
        <v>100</v>
      </c>
      <c r="AD51" s="145"/>
      <c r="AE51" s="145">
        <f>U51</f>
        <v>487249.75</v>
      </c>
      <c r="AF51" s="145"/>
      <c r="AG51" s="145"/>
      <c r="AH51" s="142"/>
      <c r="AI51" s="142"/>
      <c r="AJ51" s="127"/>
    </row>
    <row r="52" spans="2:37" s="144" customFormat="1" ht="105" x14ac:dyDescent="0.25">
      <c r="B52" s="138" t="s">
        <v>214</v>
      </c>
      <c r="C52" s="126"/>
      <c r="D52" s="127"/>
      <c r="E52" s="127"/>
      <c r="F52" s="126"/>
      <c r="G52" s="126"/>
      <c r="H52" s="126"/>
      <c r="I52" s="126"/>
      <c r="J52" s="129" t="s">
        <v>116</v>
      </c>
      <c r="K52" s="129" t="s">
        <v>117</v>
      </c>
      <c r="L52" s="129" t="s">
        <v>118</v>
      </c>
      <c r="M52" s="129">
        <v>40</v>
      </c>
      <c r="N52" s="126"/>
      <c r="O52" s="126"/>
      <c r="P52" s="126"/>
      <c r="Q52" s="126"/>
      <c r="R52" s="126"/>
      <c r="S52" s="126"/>
      <c r="T52" s="149"/>
      <c r="U52" s="149"/>
      <c r="V52" s="149"/>
      <c r="W52" s="149"/>
      <c r="X52" s="149"/>
      <c r="Y52" s="149"/>
      <c r="Z52" s="149"/>
      <c r="AA52" s="149"/>
      <c r="AB52" s="149"/>
      <c r="AC52" s="149"/>
      <c r="AD52" s="149"/>
      <c r="AE52" s="126"/>
      <c r="AF52" s="149"/>
      <c r="AG52" s="149"/>
      <c r="AH52" s="142"/>
      <c r="AI52" s="142"/>
      <c r="AJ52" s="127"/>
    </row>
    <row r="53" spans="2:37" s="144" customFormat="1" ht="45" x14ac:dyDescent="0.25">
      <c r="B53" s="138" t="s">
        <v>214</v>
      </c>
      <c r="C53" s="126"/>
      <c r="D53" s="127"/>
      <c r="E53" s="127"/>
      <c r="F53" s="126"/>
      <c r="G53" s="126"/>
      <c r="H53" s="126"/>
      <c r="I53" s="126"/>
      <c r="J53" s="129" t="s">
        <v>119</v>
      </c>
      <c r="K53" s="129" t="s">
        <v>120</v>
      </c>
      <c r="L53" s="129" t="s">
        <v>107</v>
      </c>
      <c r="M53" s="129">
        <v>1122</v>
      </c>
      <c r="N53" s="126"/>
      <c r="O53" s="126"/>
      <c r="P53" s="126"/>
      <c r="Q53" s="126"/>
      <c r="R53" s="126"/>
      <c r="S53" s="126"/>
      <c r="T53" s="149"/>
      <c r="U53" s="149"/>
      <c r="V53" s="149"/>
      <c r="W53" s="149"/>
      <c r="X53" s="149"/>
      <c r="Y53" s="149"/>
      <c r="Z53" s="149"/>
      <c r="AA53" s="149"/>
      <c r="AB53" s="149"/>
      <c r="AC53" s="149"/>
      <c r="AD53" s="149"/>
      <c r="AE53" s="126"/>
      <c r="AF53" s="149"/>
      <c r="AG53" s="149"/>
      <c r="AH53" s="142"/>
      <c r="AI53" s="142"/>
      <c r="AJ53" s="127"/>
    </row>
    <row r="54" spans="2:37" s="144" customFormat="1" ht="90" x14ac:dyDescent="0.25">
      <c r="B54" s="138" t="s">
        <v>214</v>
      </c>
      <c r="C54" s="126"/>
      <c r="D54" s="127"/>
      <c r="E54" s="127"/>
      <c r="F54" s="126"/>
      <c r="G54" s="126"/>
      <c r="H54" s="126"/>
      <c r="I54" s="126"/>
      <c r="J54" s="129" t="s">
        <v>121</v>
      </c>
      <c r="K54" s="129" t="s">
        <v>122</v>
      </c>
      <c r="L54" s="129" t="s">
        <v>104</v>
      </c>
      <c r="M54" s="129">
        <v>2</v>
      </c>
      <c r="N54" s="126"/>
      <c r="O54" s="126"/>
      <c r="P54" s="126"/>
      <c r="Q54" s="126"/>
      <c r="R54" s="126"/>
      <c r="S54" s="126"/>
      <c r="T54" s="149"/>
      <c r="U54" s="149"/>
      <c r="V54" s="149"/>
      <c r="W54" s="149"/>
      <c r="X54" s="149"/>
      <c r="Y54" s="149"/>
      <c r="Z54" s="149"/>
      <c r="AA54" s="149"/>
      <c r="AB54" s="149"/>
      <c r="AC54" s="149"/>
      <c r="AD54" s="149"/>
      <c r="AE54" s="126"/>
      <c r="AF54" s="149"/>
      <c r="AG54" s="149"/>
      <c r="AH54" s="142"/>
      <c r="AI54" s="142"/>
      <c r="AJ54" s="127"/>
    </row>
    <row r="55" spans="2:37" s="123" customFormat="1" ht="60" customHeight="1" x14ac:dyDescent="0.25">
      <c r="B55" s="124" t="s">
        <v>131</v>
      </c>
      <c r="C55" s="124" t="s">
        <v>132</v>
      </c>
      <c r="D55" s="125" t="s">
        <v>199</v>
      </c>
      <c r="E55" s="125" t="s">
        <v>87</v>
      </c>
      <c r="F55" s="125" t="s">
        <v>216</v>
      </c>
      <c r="G55" s="125" t="s">
        <v>125</v>
      </c>
      <c r="H55" s="125" t="s">
        <v>89</v>
      </c>
      <c r="I55" s="125" t="s">
        <v>89</v>
      </c>
      <c r="J55" s="128" t="s">
        <v>114</v>
      </c>
      <c r="K55" s="129" t="s">
        <v>115</v>
      </c>
      <c r="L55" s="128" t="s">
        <v>92</v>
      </c>
      <c r="M55" s="128">
        <v>450</v>
      </c>
      <c r="N55" s="125" t="s">
        <v>93</v>
      </c>
      <c r="O55" s="125" t="s">
        <v>133</v>
      </c>
      <c r="P55" s="125" t="s">
        <v>95</v>
      </c>
      <c r="Q55" s="125" t="s">
        <v>96</v>
      </c>
      <c r="R55" s="125" t="s">
        <v>97</v>
      </c>
      <c r="S55" s="125" t="s">
        <v>98</v>
      </c>
      <c r="T55" s="134">
        <f>U55</f>
        <v>1299735</v>
      </c>
      <c r="U55" s="134">
        <f>V55</f>
        <v>1299735</v>
      </c>
      <c r="V55" s="134">
        <f>1299735</f>
        <v>1299735</v>
      </c>
      <c r="W55" s="134" t="s">
        <v>134</v>
      </c>
      <c r="X55" s="134" t="s">
        <v>134</v>
      </c>
      <c r="Y55" s="134" t="s">
        <v>99</v>
      </c>
      <c r="Z55" s="134" t="s">
        <v>99</v>
      </c>
      <c r="AA55" s="134" t="s">
        <v>134</v>
      </c>
      <c r="AB55" s="134">
        <v>229365</v>
      </c>
      <c r="AC55" s="134" t="s">
        <v>100</v>
      </c>
      <c r="AD55" s="134"/>
      <c r="AE55" s="134">
        <f>U55</f>
        <v>1299735</v>
      </c>
      <c r="AF55" s="134"/>
      <c r="AG55" s="134"/>
      <c r="AH55" s="136" t="s">
        <v>217</v>
      </c>
      <c r="AI55" s="136" t="s">
        <v>207</v>
      </c>
      <c r="AJ55" s="125"/>
    </row>
    <row r="56" spans="2:37" s="123" customFormat="1" ht="105" x14ac:dyDescent="0.25">
      <c r="B56" s="138" t="s">
        <v>218</v>
      </c>
      <c r="C56" s="126"/>
      <c r="D56" s="127"/>
      <c r="E56" s="127"/>
      <c r="F56" s="127"/>
      <c r="G56" s="127"/>
      <c r="H56" s="127"/>
      <c r="I56" s="127"/>
      <c r="J56" s="128" t="s">
        <v>116</v>
      </c>
      <c r="K56" s="129" t="s">
        <v>117</v>
      </c>
      <c r="L56" s="128" t="s">
        <v>118</v>
      </c>
      <c r="M56" s="128">
        <v>20</v>
      </c>
      <c r="N56" s="127"/>
      <c r="O56" s="127"/>
      <c r="P56" s="127"/>
      <c r="Q56" s="127"/>
      <c r="R56" s="127"/>
      <c r="S56" s="127"/>
      <c r="T56" s="130"/>
      <c r="U56" s="130"/>
      <c r="V56" s="130"/>
      <c r="W56" s="130"/>
      <c r="X56" s="130"/>
      <c r="Y56" s="130"/>
      <c r="Z56" s="130"/>
      <c r="AA56" s="130"/>
      <c r="AB56" s="130"/>
      <c r="AC56" s="130"/>
      <c r="AD56" s="130"/>
      <c r="AE56" s="127"/>
      <c r="AF56" s="130"/>
      <c r="AG56" s="130"/>
      <c r="AH56" s="142"/>
      <c r="AI56" s="142"/>
      <c r="AJ56" s="127"/>
    </row>
    <row r="57" spans="2:37" s="123" customFormat="1" ht="45" x14ac:dyDescent="0.25">
      <c r="B57" s="138" t="s">
        <v>218</v>
      </c>
      <c r="C57" s="126"/>
      <c r="D57" s="127"/>
      <c r="E57" s="127"/>
      <c r="F57" s="127"/>
      <c r="G57" s="127"/>
      <c r="H57" s="127"/>
      <c r="I57" s="127"/>
      <c r="J57" s="128" t="s">
        <v>119</v>
      </c>
      <c r="K57" s="129" t="s">
        <v>120</v>
      </c>
      <c r="L57" s="128" t="s">
        <v>107</v>
      </c>
      <c r="M57" s="128">
        <v>600</v>
      </c>
      <c r="N57" s="127"/>
      <c r="O57" s="127"/>
      <c r="P57" s="127"/>
      <c r="Q57" s="127"/>
      <c r="R57" s="127"/>
      <c r="S57" s="127"/>
      <c r="T57" s="130"/>
      <c r="U57" s="130"/>
      <c r="V57" s="130"/>
      <c r="W57" s="130"/>
      <c r="X57" s="130"/>
      <c r="Y57" s="130"/>
      <c r="Z57" s="130"/>
      <c r="AA57" s="130"/>
      <c r="AB57" s="130"/>
      <c r="AC57" s="130"/>
      <c r="AD57" s="130"/>
      <c r="AE57" s="127"/>
      <c r="AF57" s="130"/>
      <c r="AG57" s="130"/>
      <c r="AH57" s="142"/>
      <c r="AI57" s="142"/>
      <c r="AJ57" s="127"/>
    </row>
    <row r="58" spans="2:37" s="123" customFormat="1" ht="90" x14ac:dyDescent="0.25">
      <c r="B58" s="138" t="s">
        <v>218</v>
      </c>
      <c r="C58" s="126"/>
      <c r="D58" s="127"/>
      <c r="E58" s="127"/>
      <c r="F58" s="127"/>
      <c r="G58" s="127"/>
      <c r="H58" s="127"/>
      <c r="I58" s="127"/>
      <c r="J58" s="128" t="s">
        <v>121</v>
      </c>
      <c r="K58" s="129" t="s">
        <v>122</v>
      </c>
      <c r="L58" s="128" t="s">
        <v>104</v>
      </c>
      <c r="M58" s="128">
        <v>2</v>
      </c>
      <c r="N58" s="127"/>
      <c r="O58" s="127"/>
      <c r="P58" s="127"/>
      <c r="Q58" s="127"/>
      <c r="R58" s="127"/>
      <c r="S58" s="127"/>
      <c r="T58" s="130"/>
      <c r="U58" s="130"/>
      <c r="V58" s="130"/>
      <c r="W58" s="130"/>
      <c r="X58" s="130"/>
      <c r="Y58" s="130"/>
      <c r="Z58" s="130"/>
      <c r="AA58" s="130"/>
      <c r="AB58" s="130"/>
      <c r="AC58" s="130"/>
      <c r="AD58" s="130"/>
      <c r="AE58" s="127"/>
      <c r="AF58" s="130"/>
      <c r="AG58" s="130"/>
      <c r="AH58" s="142"/>
      <c r="AI58" s="142"/>
      <c r="AJ58" s="127"/>
    </row>
    <row r="59" spans="2:37" s="123" customFormat="1" ht="75" x14ac:dyDescent="0.25">
      <c r="B59" s="138" t="s">
        <v>218</v>
      </c>
      <c r="C59" s="126"/>
      <c r="D59" s="127"/>
      <c r="E59" s="127"/>
      <c r="F59" s="127"/>
      <c r="G59" s="127"/>
      <c r="H59" s="127"/>
      <c r="I59" s="127"/>
      <c r="J59" s="128" t="s">
        <v>108</v>
      </c>
      <c r="K59" s="129" t="s">
        <v>109</v>
      </c>
      <c r="L59" s="128" t="s">
        <v>110</v>
      </c>
      <c r="M59" s="128">
        <v>143</v>
      </c>
      <c r="N59" s="127"/>
      <c r="O59" s="127"/>
      <c r="P59" s="127"/>
      <c r="Q59" s="127"/>
      <c r="R59" s="127"/>
      <c r="S59" s="127"/>
      <c r="T59" s="130"/>
      <c r="U59" s="130"/>
      <c r="V59" s="130"/>
      <c r="W59" s="130"/>
      <c r="X59" s="130"/>
      <c r="Y59" s="130"/>
      <c r="Z59" s="130"/>
      <c r="AA59" s="130"/>
      <c r="AB59" s="130"/>
      <c r="AC59" s="130"/>
      <c r="AD59" s="130"/>
      <c r="AE59" s="127"/>
      <c r="AF59" s="130"/>
      <c r="AG59" s="130"/>
      <c r="AH59" s="142"/>
      <c r="AI59" s="142"/>
      <c r="AJ59" s="127"/>
    </row>
    <row r="60" spans="2:37" s="123" customFormat="1" ht="30" x14ac:dyDescent="0.25">
      <c r="B60" s="138" t="s">
        <v>218</v>
      </c>
      <c r="C60" s="140"/>
      <c r="D60" s="127"/>
      <c r="E60" s="139"/>
      <c r="F60" s="139"/>
      <c r="G60" s="139"/>
      <c r="H60" s="139"/>
      <c r="I60" s="139"/>
      <c r="J60" s="128" t="s">
        <v>111</v>
      </c>
      <c r="K60" s="129" t="s">
        <v>112</v>
      </c>
      <c r="L60" s="128" t="s">
        <v>104</v>
      </c>
      <c r="M60" s="128">
        <v>6</v>
      </c>
      <c r="N60" s="139"/>
      <c r="O60" s="127"/>
      <c r="P60" s="139"/>
      <c r="Q60" s="139"/>
      <c r="R60" s="139"/>
      <c r="S60" s="139"/>
      <c r="T60" s="141"/>
      <c r="U60" s="141"/>
      <c r="V60" s="141"/>
      <c r="W60" s="130"/>
      <c r="X60" s="130"/>
      <c r="Y60" s="130"/>
      <c r="Z60" s="130"/>
      <c r="AA60" s="130"/>
      <c r="AB60" s="130"/>
      <c r="AC60" s="130"/>
      <c r="AD60" s="130"/>
      <c r="AE60" s="127"/>
      <c r="AF60" s="130"/>
      <c r="AG60" s="130"/>
      <c r="AH60" s="142"/>
      <c r="AI60" s="143"/>
      <c r="AJ60" s="139"/>
    </row>
    <row r="61" spans="2:37" s="46" customFormat="1" ht="127.5" customHeight="1" x14ac:dyDescent="0.25">
      <c r="B61" s="35" t="s">
        <v>219</v>
      </c>
      <c r="C61" s="36" t="s">
        <v>135</v>
      </c>
      <c r="D61" s="35" t="s">
        <v>220</v>
      </c>
      <c r="E61" s="37" t="s">
        <v>136</v>
      </c>
      <c r="F61" s="35" t="s">
        <v>221</v>
      </c>
      <c r="G61" s="35" t="s">
        <v>137</v>
      </c>
      <c r="H61" s="35" t="s">
        <v>89</v>
      </c>
      <c r="I61" s="35" t="s">
        <v>89</v>
      </c>
      <c r="J61" s="20" t="s">
        <v>114</v>
      </c>
      <c r="K61" s="38" t="s">
        <v>138</v>
      </c>
      <c r="L61" s="20" t="s">
        <v>139</v>
      </c>
      <c r="M61" s="38">
        <v>1044</v>
      </c>
      <c r="N61" s="39" t="s">
        <v>93</v>
      </c>
      <c r="O61" s="35" t="s">
        <v>140</v>
      </c>
      <c r="P61" s="37" t="s">
        <v>95</v>
      </c>
      <c r="Q61" s="35" t="s">
        <v>96</v>
      </c>
      <c r="R61" s="35" t="s">
        <v>97</v>
      </c>
      <c r="S61" s="35" t="s">
        <v>98</v>
      </c>
      <c r="T61" s="40">
        <f>U61+U64</f>
        <v>331916.84999999998</v>
      </c>
      <c r="U61" s="154">
        <v>139845.85</v>
      </c>
      <c r="V61" s="155">
        <v>139845.85</v>
      </c>
      <c r="W61" s="42" t="s">
        <v>99</v>
      </c>
      <c r="X61" s="42" t="s">
        <v>99</v>
      </c>
      <c r="Y61" s="42" t="s">
        <v>99</v>
      </c>
      <c r="Z61" s="42" t="s">
        <v>99</v>
      </c>
      <c r="AA61" s="42" t="s">
        <v>99</v>
      </c>
      <c r="AB61" s="133">
        <v>24678.68</v>
      </c>
      <c r="AC61" s="41" t="s">
        <v>100</v>
      </c>
      <c r="AD61" s="42"/>
      <c r="AE61" s="133">
        <f>U61</f>
        <v>139845.85</v>
      </c>
      <c r="AF61" s="41"/>
      <c r="AG61" s="40"/>
      <c r="AH61" s="43">
        <v>45078</v>
      </c>
      <c r="AI61" s="44" t="s">
        <v>330</v>
      </c>
      <c r="AJ61" s="45">
        <v>45082</v>
      </c>
    </row>
    <row r="62" spans="2:37" s="156" customFormat="1" ht="45.75" customHeight="1" x14ac:dyDescent="0.25">
      <c r="B62" s="138" t="s">
        <v>222</v>
      </c>
      <c r="C62" s="157"/>
      <c r="D62" s="47"/>
      <c r="E62" s="158"/>
      <c r="F62" s="48"/>
      <c r="G62" s="159"/>
      <c r="H62" s="159"/>
      <c r="I62" s="159"/>
      <c r="J62" s="129" t="s">
        <v>141</v>
      </c>
      <c r="K62" s="49" t="s">
        <v>142</v>
      </c>
      <c r="L62" s="129" t="s">
        <v>143</v>
      </c>
      <c r="M62" s="38">
        <v>95</v>
      </c>
      <c r="N62" s="50"/>
      <c r="O62" s="48"/>
      <c r="P62" s="51"/>
      <c r="Q62" s="48"/>
      <c r="R62" s="48"/>
      <c r="S62" s="48"/>
      <c r="T62" s="52"/>
      <c r="U62" s="53"/>
      <c r="V62" s="53"/>
      <c r="W62" s="149"/>
      <c r="X62" s="149"/>
      <c r="Y62" s="149"/>
      <c r="Z62" s="149"/>
      <c r="AA62" s="149"/>
      <c r="AB62" s="53"/>
      <c r="AC62" s="53"/>
      <c r="AD62" s="149"/>
      <c r="AE62" s="53"/>
      <c r="AF62" s="53"/>
      <c r="AG62" s="52"/>
      <c r="AH62" s="54"/>
      <c r="AI62" s="54"/>
      <c r="AJ62" s="158"/>
      <c r="AK62" s="160"/>
    </row>
    <row r="63" spans="2:37" s="156" customFormat="1" ht="60" customHeight="1" x14ac:dyDescent="0.25">
      <c r="B63" s="138" t="s">
        <v>222</v>
      </c>
      <c r="C63" s="157"/>
      <c r="D63" s="159"/>
      <c r="E63" s="157"/>
      <c r="F63" s="55"/>
      <c r="G63" s="159"/>
      <c r="H63" s="161"/>
      <c r="I63" s="161"/>
      <c r="J63" s="20" t="s">
        <v>144</v>
      </c>
      <c r="K63" s="49" t="s">
        <v>120</v>
      </c>
      <c r="L63" s="129" t="s">
        <v>145</v>
      </c>
      <c r="M63" s="38">
        <v>2635</v>
      </c>
      <c r="N63" s="56"/>
      <c r="O63" s="55"/>
      <c r="P63" s="47"/>
      <c r="Q63" s="157"/>
      <c r="R63" s="162"/>
      <c r="S63" s="159"/>
      <c r="T63" s="52"/>
      <c r="U63" s="57"/>
      <c r="V63" s="57"/>
      <c r="W63" s="151"/>
      <c r="X63" s="151"/>
      <c r="Y63" s="151"/>
      <c r="Z63" s="151"/>
      <c r="AA63" s="151"/>
      <c r="AB63" s="57"/>
      <c r="AC63" s="57"/>
      <c r="AD63" s="151"/>
      <c r="AE63" s="57"/>
      <c r="AF63" s="57"/>
      <c r="AG63" s="58"/>
      <c r="AH63" s="54"/>
      <c r="AI63" s="54"/>
      <c r="AJ63" s="158"/>
      <c r="AK63" s="160"/>
    </row>
    <row r="64" spans="2:37" s="156" customFormat="1" ht="60" customHeight="1" x14ac:dyDescent="0.25">
      <c r="B64" s="138" t="s">
        <v>222</v>
      </c>
      <c r="C64" s="157"/>
      <c r="D64" s="159"/>
      <c r="E64" s="157"/>
      <c r="F64" s="35" t="s">
        <v>223</v>
      </c>
      <c r="G64" s="35" t="s">
        <v>137</v>
      </c>
      <c r="H64" s="163"/>
      <c r="I64" s="163"/>
      <c r="J64" s="20" t="s">
        <v>114</v>
      </c>
      <c r="K64" s="49" t="s">
        <v>138</v>
      </c>
      <c r="L64" s="129" t="s">
        <v>139</v>
      </c>
      <c r="M64" s="38">
        <v>339</v>
      </c>
      <c r="N64" s="59" t="s">
        <v>93</v>
      </c>
      <c r="O64" s="48" t="s">
        <v>113</v>
      </c>
      <c r="P64" s="159"/>
      <c r="Q64" s="157"/>
      <c r="R64" s="162"/>
      <c r="S64" s="159"/>
      <c r="T64" s="53"/>
      <c r="U64" s="60">
        <f>V64</f>
        <v>192071</v>
      </c>
      <c r="V64" s="60">
        <v>192071</v>
      </c>
      <c r="W64" s="149" t="s">
        <v>99</v>
      </c>
      <c r="X64" s="149" t="s">
        <v>99</v>
      </c>
      <c r="Y64" s="149" t="s">
        <v>99</v>
      </c>
      <c r="Z64" s="149" t="s">
        <v>99</v>
      </c>
      <c r="AA64" s="149" t="s">
        <v>99</v>
      </c>
      <c r="AB64" s="53">
        <v>33895</v>
      </c>
      <c r="AC64" s="53" t="s">
        <v>100</v>
      </c>
      <c r="AD64" s="149"/>
      <c r="AE64" s="53">
        <f>U64</f>
        <v>192071</v>
      </c>
      <c r="AF64" s="53"/>
      <c r="AG64" s="52"/>
      <c r="AH64" s="43">
        <v>45078</v>
      </c>
      <c r="AI64" s="44" t="s">
        <v>330</v>
      </c>
      <c r="AJ64" s="158"/>
      <c r="AK64" s="160"/>
    </row>
    <row r="65" spans="2:39" s="156" customFormat="1" ht="60" customHeight="1" x14ac:dyDescent="0.25">
      <c r="B65" s="138" t="s">
        <v>222</v>
      </c>
      <c r="C65" s="157"/>
      <c r="D65" s="47"/>
      <c r="E65" s="158"/>
      <c r="F65" s="48"/>
      <c r="G65" s="159"/>
      <c r="H65" s="163" t="s">
        <v>89</v>
      </c>
      <c r="I65" s="163" t="s">
        <v>89</v>
      </c>
      <c r="J65" s="129" t="s">
        <v>141</v>
      </c>
      <c r="K65" s="49" t="s">
        <v>142</v>
      </c>
      <c r="L65" s="129" t="s">
        <v>143</v>
      </c>
      <c r="M65" s="38">
        <v>150</v>
      </c>
      <c r="N65" s="61"/>
      <c r="O65" s="48"/>
      <c r="P65" s="48"/>
      <c r="Q65" s="48"/>
      <c r="R65" s="48"/>
      <c r="S65" s="48"/>
      <c r="T65" s="53"/>
      <c r="U65" s="60"/>
      <c r="V65" s="60"/>
      <c r="W65" s="149"/>
      <c r="X65" s="149"/>
      <c r="Y65" s="149"/>
      <c r="Z65" s="149"/>
      <c r="AA65" s="149"/>
      <c r="AB65" s="53"/>
      <c r="AC65" s="53"/>
      <c r="AD65" s="149"/>
      <c r="AE65" s="53"/>
      <c r="AF65" s="53"/>
      <c r="AG65" s="52"/>
      <c r="AH65" s="54"/>
      <c r="AI65" s="54"/>
      <c r="AJ65" s="158"/>
      <c r="AK65" s="160"/>
    </row>
    <row r="66" spans="2:39" s="156" customFormat="1" ht="60" customHeight="1" x14ac:dyDescent="0.25">
      <c r="B66" s="164" t="s">
        <v>222</v>
      </c>
      <c r="C66" s="165"/>
      <c r="D66" s="62"/>
      <c r="E66" s="166"/>
      <c r="F66" s="55"/>
      <c r="G66" s="161"/>
      <c r="H66" s="163"/>
      <c r="I66" s="163"/>
      <c r="J66" s="20" t="s">
        <v>144</v>
      </c>
      <c r="K66" s="49" t="s">
        <v>120</v>
      </c>
      <c r="L66" s="129" t="s">
        <v>145</v>
      </c>
      <c r="M66" s="38">
        <v>504</v>
      </c>
      <c r="N66" s="61"/>
      <c r="O66" s="48"/>
      <c r="P66" s="48"/>
      <c r="Q66" s="48"/>
      <c r="R66" s="48"/>
      <c r="S66" s="48"/>
      <c r="T66" s="53"/>
      <c r="U66" s="60"/>
      <c r="V66" s="167"/>
      <c r="W66" s="149"/>
      <c r="X66" s="149"/>
      <c r="Y66" s="149"/>
      <c r="Z66" s="149"/>
      <c r="AA66" s="149"/>
      <c r="AB66" s="53"/>
      <c r="AC66" s="53"/>
      <c r="AD66" s="149"/>
      <c r="AE66" s="53"/>
      <c r="AF66" s="53"/>
      <c r="AG66" s="52"/>
      <c r="AH66" s="63"/>
      <c r="AI66" s="63"/>
      <c r="AJ66" s="166"/>
    </row>
    <row r="67" spans="2:39" s="156" customFormat="1" ht="156.75" customHeight="1" x14ac:dyDescent="0.25">
      <c r="B67" s="159" t="s">
        <v>146</v>
      </c>
      <c r="C67" s="168" t="s">
        <v>224</v>
      </c>
      <c r="D67" s="64" t="s">
        <v>220</v>
      </c>
      <c r="E67" s="168" t="s">
        <v>136</v>
      </c>
      <c r="F67" s="35" t="s">
        <v>225</v>
      </c>
      <c r="G67" s="168" t="s">
        <v>137</v>
      </c>
      <c r="H67" s="168" t="s">
        <v>89</v>
      </c>
      <c r="I67" s="168" t="s">
        <v>89</v>
      </c>
      <c r="J67" s="20" t="s">
        <v>114</v>
      </c>
      <c r="K67" s="49" t="s">
        <v>138</v>
      </c>
      <c r="L67" s="129" t="s">
        <v>139</v>
      </c>
      <c r="M67" s="65">
        <v>1069</v>
      </c>
      <c r="N67" s="59" t="s">
        <v>93</v>
      </c>
      <c r="O67" s="35" t="s">
        <v>128</v>
      </c>
      <c r="P67" s="35" t="s">
        <v>95</v>
      </c>
      <c r="Q67" s="35" t="s">
        <v>96</v>
      </c>
      <c r="R67" s="35" t="s">
        <v>97</v>
      </c>
      <c r="S67" s="35" t="s">
        <v>98</v>
      </c>
      <c r="T67" s="66">
        <f>U67</f>
        <v>330007.75</v>
      </c>
      <c r="U67" s="67">
        <f>V67</f>
        <v>330007.75</v>
      </c>
      <c r="V67" s="169">
        <v>330007.75</v>
      </c>
      <c r="W67" s="170" t="s">
        <v>99</v>
      </c>
      <c r="X67" s="170" t="s">
        <v>99</v>
      </c>
      <c r="Y67" s="170" t="s">
        <v>99</v>
      </c>
      <c r="Z67" s="170" t="s">
        <v>99</v>
      </c>
      <c r="AA67" s="170" t="s">
        <v>99</v>
      </c>
      <c r="AB67" s="171">
        <v>58236.67</v>
      </c>
      <c r="AC67" s="67" t="s">
        <v>100</v>
      </c>
      <c r="AD67" s="170"/>
      <c r="AE67" s="68">
        <f>U67</f>
        <v>330007.75</v>
      </c>
      <c r="AF67" s="67"/>
      <c r="AG67" s="67"/>
      <c r="AH67" s="172" t="s">
        <v>331</v>
      </c>
      <c r="AI67" s="173" t="s">
        <v>332</v>
      </c>
      <c r="AJ67" s="168"/>
    </row>
    <row r="68" spans="2:39" s="156" customFormat="1" ht="49.5" customHeight="1" x14ac:dyDescent="0.25">
      <c r="B68" s="138" t="s">
        <v>226</v>
      </c>
      <c r="C68" s="159"/>
      <c r="D68" s="69"/>
      <c r="E68" s="159"/>
      <c r="F68" s="48"/>
      <c r="G68" s="159"/>
      <c r="H68" s="159"/>
      <c r="I68" s="159"/>
      <c r="J68" s="129" t="s">
        <v>141</v>
      </c>
      <c r="K68" s="49" t="s">
        <v>142</v>
      </c>
      <c r="L68" s="129" t="s">
        <v>143</v>
      </c>
      <c r="M68" s="65">
        <v>452</v>
      </c>
      <c r="N68" s="61"/>
      <c r="O68" s="48"/>
      <c r="P68" s="48"/>
      <c r="Q68" s="48"/>
      <c r="R68" s="48"/>
      <c r="S68" s="48"/>
      <c r="T68" s="70"/>
      <c r="U68" s="71"/>
      <c r="V68" s="72"/>
      <c r="W68" s="174"/>
      <c r="X68" s="174"/>
      <c r="Y68" s="174"/>
      <c r="Z68" s="174"/>
      <c r="AA68" s="174"/>
      <c r="AB68" s="72"/>
      <c r="AC68" s="71"/>
      <c r="AD68" s="174"/>
      <c r="AE68" s="72"/>
      <c r="AF68" s="71"/>
      <c r="AG68" s="71"/>
      <c r="AH68" s="175"/>
      <c r="AI68" s="73"/>
      <c r="AJ68" s="159"/>
      <c r="AK68" s="176"/>
    </row>
    <row r="69" spans="2:39" s="156" customFormat="1" ht="49.5" customHeight="1" x14ac:dyDescent="0.25">
      <c r="B69" s="138" t="s">
        <v>226</v>
      </c>
      <c r="C69" s="159"/>
      <c r="D69" s="69"/>
      <c r="E69" s="159"/>
      <c r="F69" s="48"/>
      <c r="G69" s="159"/>
      <c r="H69" s="161"/>
      <c r="I69" s="161"/>
      <c r="J69" s="20" t="s">
        <v>144</v>
      </c>
      <c r="K69" s="49" t="s">
        <v>120</v>
      </c>
      <c r="L69" s="129" t="s">
        <v>145</v>
      </c>
      <c r="M69" s="65">
        <v>1500</v>
      </c>
      <c r="N69" s="61"/>
      <c r="O69" s="48"/>
      <c r="P69" s="48"/>
      <c r="Q69" s="48"/>
      <c r="R69" s="48"/>
      <c r="S69" s="48"/>
      <c r="T69" s="70"/>
      <c r="U69" s="71"/>
      <c r="V69" s="72"/>
      <c r="W69" s="174"/>
      <c r="X69" s="174"/>
      <c r="Y69" s="174"/>
      <c r="Z69" s="174"/>
      <c r="AA69" s="174"/>
      <c r="AB69" s="72"/>
      <c r="AC69" s="71"/>
      <c r="AD69" s="174"/>
      <c r="AE69" s="72"/>
      <c r="AF69" s="71"/>
      <c r="AG69" s="71"/>
      <c r="AH69" s="177"/>
      <c r="AI69" s="178"/>
      <c r="AJ69" s="161"/>
    </row>
    <row r="70" spans="2:39" s="179" customFormat="1" ht="120.75" customHeight="1" x14ac:dyDescent="0.25">
      <c r="B70" s="168" t="s">
        <v>148</v>
      </c>
      <c r="C70" s="168" t="s">
        <v>227</v>
      </c>
      <c r="D70" s="74" t="s">
        <v>220</v>
      </c>
      <c r="E70" s="168" t="s">
        <v>136</v>
      </c>
      <c r="F70" s="75" t="s">
        <v>228</v>
      </c>
      <c r="G70" s="168" t="s">
        <v>137</v>
      </c>
      <c r="H70" s="168" t="s">
        <v>89</v>
      </c>
      <c r="I70" s="168" t="s">
        <v>89</v>
      </c>
      <c r="J70" s="21" t="s">
        <v>114</v>
      </c>
      <c r="K70" s="76" t="s">
        <v>138</v>
      </c>
      <c r="L70" s="180" t="s">
        <v>139</v>
      </c>
      <c r="M70" s="77">
        <v>933</v>
      </c>
      <c r="N70" s="78" t="s">
        <v>93</v>
      </c>
      <c r="O70" s="75" t="s">
        <v>149</v>
      </c>
      <c r="P70" s="75" t="s">
        <v>95</v>
      </c>
      <c r="Q70" s="75" t="s">
        <v>96</v>
      </c>
      <c r="R70" s="75" t="s">
        <v>97</v>
      </c>
      <c r="S70" s="75" t="s">
        <v>98</v>
      </c>
      <c r="T70" s="79">
        <f>U70+U73</f>
        <v>1427817.77</v>
      </c>
      <c r="U70" s="80">
        <f>V70</f>
        <v>986000</v>
      </c>
      <c r="V70" s="80">
        <v>986000</v>
      </c>
      <c r="W70" s="181" t="s">
        <v>99</v>
      </c>
      <c r="X70" s="181" t="s">
        <v>99</v>
      </c>
      <c r="Y70" s="181" t="s">
        <v>99</v>
      </c>
      <c r="Z70" s="181" t="s">
        <v>99</v>
      </c>
      <c r="AA70" s="181" t="s">
        <v>99</v>
      </c>
      <c r="AB70" s="80">
        <v>174000</v>
      </c>
      <c r="AC70" s="80" t="s">
        <v>100</v>
      </c>
      <c r="AD70" s="182"/>
      <c r="AE70" s="80">
        <f>U70</f>
        <v>986000</v>
      </c>
      <c r="AF70" s="80"/>
      <c r="AG70" s="81"/>
      <c r="AH70" s="183" t="s">
        <v>333</v>
      </c>
      <c r="AI70" s="184" t="s">
        <v>331</v>
      </c>
      <c r="AJ70" s="185">
        <v>45363</v>
      </c>
    </row>
    <row r="71" spans="2:39" s="179" customFormat="1" ht="60" x14ac:dyDescent="0.25">
      <c r="B71" s="138" t="s">
        <v>229</v>
      </c>
      <c r="C71" s="159"/>
      <c r="D71" s="64"/>
      <c r="E71" s="159"/>
      <c r="F71" s="82"/>
      <c r="G71" s="159"/>
      <c r="H71" s="159"/>
      <c r="I71" s="159"/>
      <c r="J71" s="180" t="s">
        <v>141</v>
      </c>
      <c r="K71" s="76" t="s">
        <v>142</v>
      </c>
      <c r="L71" s="180" t="s">
        <v>143</v>
      </c>
      <c r="M71" s="77">
        <v>332</v>
      </c>
      <c r="N71" s="83"/>
      <c r="O71" s="82"/>
      <c r="P71" s="82"/>
      <c r="Q71" s="82"/>
      <c r="R71" s="82"/>
      <c r="S71" s="82"/>
      <c r="T71" s="84"/>
      <c r="U71" s="85"/>
      <c r="V71" s="85"/>
      <c r="W71" s="186"/>
      <c r="X71" s="186"/>
      <c r="Y71" s="186"/>
      <c r="Z71" s="186"/>
      <c r="AA71" s="186"/>
      <c r="AB71" s="85"/>
      <c r="AC71" s="85"/>
      <c r="AD71" s="187"/>
      <c r="AE71" s="85"/>
      <c r="AF71" s="85"/>
      <c r="AG71" s="86"/>
      <c r="AH71" s="87"/>
      <c r="AI71" s="88"/>
      <c r="AJ71" s="188"/>
      <c r="AK71" s="189"/>
      <c r="AL71" s="189"/>
      <c r="AM71" s="189"/>
    </row>
    <row r="72" spans="2:39" s="179" customFormat="1" ht="120.75" customHeight="1" x14ac:dyDescent="0.25">
      <c r="B72" s="138" t="s">
        <v>229</v>
      </c>
      <c r="C72" s="159"/>
      <c r="D72" s="159"/>
      <c r="E72" s="159"/>
      <c r="F72" s="89"/>
      <c r="G72" s="161"/>
      <c r="H72" s="161"/>
      <c r="I72" s="161"/>
      <c r="J72" s="21" t="s">
        <v>144</v>
      </c>
      <c r="K72" s="76" t="s">
        <v>120</v>
      </c>
      <c r="L72" s="180" t="s">
        <v>145</v>
      </c>
      <c r="M72" s="77">
        <v>1122</v>
      </c>
      <c r="N72" s="90"/>
      <c r="O72" s="89"/>
      <c r="P72" s="159"/>
      <c r="Q72" s="159"/>
      <c r="R72" s="159"/>
      <c r="S72" s="159"/>
      <c r="U72" s="91"/>
      <c r="V72" s="91"/>
      <c r="W72" s="190"/>
      <c r="X72" s="190"/>
      <c r="Y72" s="190"/>
      <c r="Z72" s="190"/>
      <c r="AA72" s="190"/>
      <c r="AB72" s="91"/>
      <c r="AC72" s="91"/>
      <c r="AD72" s="191"/>
      <c r="AE72" s="91"/>
      <c r="AF72" s="91"/>
      <c r="AG72" s="92"/>
      <c r="AH72" s="87"/>
      <c r="AI72" s="88"/>
      <c r="AJ72" s="159"/>
    </row>
    <row r="73" spans="2:39" s="179" customFormat="1" ht="120.75" customHeight="1" x14ac:dyDescent="0.25">
      <c r="B73" s="138" t="s">
        <v>229</v>
      </c>
      <c r="C73" s="159"/>
      <c r="D73" s="159"/>
      <c r="E73" s="159"/>
      <c r="F73" s="93" t="s">
        <v>230</v>
      </c>
      <c r="G73" s="192" t="s">
        <v>137</v>
      </c>
      <c r="H73" s="193" t="s">
        <v>89</v>
      </c>
      <c r="I73" s="168" t="s">
        <v>89</v>
      </c>
      <c r="J73" s="20" t="s">
        <v>114</v>
      </c>
      <c r="K73" s="49" t="s">
        <v>138</v>
      </c>
      <c r="L73" s="129" t="s">
        <v>139</v>
      </c>
      <c r="M73" s="65">
        <v>683</v>
      </c>
      <c r="N73" s="59" t="s">
        <v>93</v>
      </c>
      <c r="O73" s="48" t="s">
        <v>147</v>
      </c>
      <c r="P73" s="159"/>
      <c r="Q73" s="159"/>
      <c r="R73" s="159"/>
      <c r="S73" s="159"/>
      <c r="U73" s="194">
        <v>441817.77</v>
      </c>
      <c r="V73" s="171">
        <v>441817.77</v>
      </c>
      <c r="W73" s="174" t="s">
        <v>99</v>
      </c>
      <c r="X73" s="174" t="s">
        <v>99</v>
      </c>
      <c r="Y73" s="174" t="s">
        <v>99</v>
      </c>
      <c r="Z73" s="174" t="s">
        <v>99</v>
      </c>
      <c r="AA73" s="174" t="s">
        <v>99</v>
      </c>
      <c r="AB73" s="171">
        <v>77967.850000000006</v>
      </c>
      <c r="AC73" s="71" t="s">
        <v>100</v>
      </c>
      <c r="AD73" s="174"/>
      <c r="AE73" s="71">
        <f>U73</f>
        <v>441817.77</v>
      </c>
      <c r="AF73" s="71"/>
      <c r="AG73" s="95"/>
      <c r="AH73" s="96"/>
      <c r="AI73" s="97"/>
      <c r="AJ73" s="159"/>
    </row>
    <row r="74" spans="2:39" s="179" customFormat="1" ht="120.75" customHeight="1" x14ac:dyDescent="0.25">
      <c r="B74" s="138" t="s">
        <v>229</v>
      </c>
      <c r="C74" s="159"/>
      <c r="D74" s="64"/>
      <c r="E74" s="159"/>
      <c r="F74" s="98"/>
      <c r="G74" s="195"/>
      <c r="H74" s="158"/>
      <c r="I74" s="159"/>
      <c r="J74" s="129" t="s">
        <v>141</v>
      </c>
      <c r="K74" s="49" t="s">
        <v>142</v>
      </c>
      <c r="L74" s="129" t="s">
        <v>143</v>
      </c>
      <c r="M74" s="196">
        <v>68</v>
      </c>
      <c r="N74" s="61"/>
      <c r="O74" s="48"/>
      <c r="P74" s="48"/>
      <c r="Q74" s="48"/>
      <c r="R74" s="48"/>
      <c r="S74" s="98"/>
      <c r="T74" s="195"/>
      <c r="U74" s="195"/>
      <c r="V74" s="94"/>
      <c r="W74" s="174"/>
      <c r="X74" s="174"/>
      <c r="Y74" s="174"/>
      <c r="Z74" s="174"/>
      <c r="AA74" s="174"/>
      <c r="AB74" s="71"/>
      <c r="AC74" s="71"/>
      <c r="AD74" s="174"/>
      <c r="AE74" s="71"/>
      <c r="AF74" s="71"/>
      <c r="AG74" s="95"/>
      <c r="AH74" s="87"/>
      <c r="AI74" s="88"/>
      <c r="AJ74" s="197"/>
    </row>
    <row r="75" spans="2:39" s="179" customFormat="1" ht="120.75" customHeight="1" x14ac:dyDescent="0.2">
      <c r="B75" s="164" t="s">
        <v>229</v>
      </c>
      <c r="C75" s="161"/>
      <c r="D75" s="64"/>
      <c r="E75" s="161"/>
      <c r="F75" s="99"/>
      <c r="G75" s="198"/>
      <c r="H75" s="166"/>
      <c r="I75" s="161"/>
      <c r="J75" s="20" t="s">
        <v>144</v>
      </c>
      <c r="K75" s="49" t="s">
        <v>120</v>
      </c>
      <c r="L75" s="129" t="s">
        <v>145</v>
      </c>
      <c r="M75" s="65">
        <v>988</v>
      </c>
      <c r="N75" s="100"/>
      <c r="O75" s="55"/>
      <c r="P75" s="55"/>
      <c r="Q75" s="55"/>
      <c r="R75" s="55"/>
      <c r="S75" s="99"/>
      <c r="T75" s="198"/>
      <c r="U75" s="198"/>
      <c r="V75" s="101"/>
      <c r="W75" s="199"/>
      <c r="X75" s="199"/>
      <c r="Y75" s="199"/>
      <c r="Z75" s="199"/>
      <c r="AA75" s="199"/>
      <c r="AB75" s="102"/>
      <c r="AC75" s="102"/>
      <c r="AD75" s="199"/>
      <c r="AE75" s="102"/>
      <c r="AF75" s="102"/>
      <c r="AG75" s="103"/>
      <c r="AH75" s="104"/>
      <c r="AI75" s="105"/>
      <c r="AJ75" s="200"/>
    </row>
    <row r="76" spans="2:39" s="156" customFormat="1" ht="120" x14ac:dyDescent="0.25">
      <c r="B76" s="159" t="s">
        <v>150</v>
      </c>
      <c r="C76" s="162" t="s">
        <v>151</v>
      </c>
      <c r="D76" s="74" t="s">
        <v>220</v>
      </c>
      <c r="E76" s="158" t="s">
        <v>136</v>
      </c>
      <c r="F76" s="48" t="s">
        <v>231</v>
      </c>
      <c r="G76" s="159" t="s">
        <v>137</v>
      </c>
      <c r="H76" s="159" t="s">
        <v>89</v>
      </c>
      <c r="I76" s="159" t="s">
        <v>89</v>
      </c>
      <c r="J76" s="106" t="s">
        <v>114</v>
      </c>
      <c r="K76" s="107" t="s">
        <v>138</v>
      </c>
      <c r="L76" s="201" t="s">
        <v>139</v>
      </c>
      <c r="M76" s="108">
        <v>500</v>
      </c>
      <c r="N76" s="50" t="s">
        <v>93</v>
      </c>
      <c r="O76" s="48" t="s">
        <v>152</v>
      </c>
      <c r="P76" s="51" t="s">
        <v>95</v>
      </c>
      <c r="Q76" s="48" t="s">
        <v>96</v>
      </c>
      <c r="R76" s="48" t="s">
        <v>97</v>
      </c>
      <c r="S76" s="98" t="s">
        <v>98</v>
      </c>
      <c r="T76" s="70">
        <f>U76</f>
        <v>719304.2</v>
      </c>
      <c r="U76" s="202">
        <f>V76</f>
        <v>719304.2</v>
      </c>
      <c r="V76" s="202">
        <v>719304.2</v>
      </c>
      <c r="W76" s="174" t="s">
        <v>99</v>
      </c>
      <c r="X76" s="174" t="s">
        <v>99</v>
      </c>
      <c r="Y76" s="174" t="s">
        <v>99</v>
      </c>
      <c r="Z76" s="174" t="s">
        <v>99</v>
      </c>
      <c r="AA76" s="174" t="s">
        <v>99</v>
      </c>
      <c r="AB76" s="202">
        <v>126936.04</v>
      </c>
      <c r="AC76" s="70" t="s">
        <v>100</v>
      </c>
      <c r="AD76" s="174"/>
      <c r="AE76" s="70">
        <f>U76</f>
        <v>719304.2</v>
      </c>
      <c r="AF76" s="70"/>
      <c r="AG76" s="70"/>
      <c r="AH76" s="203">
        <v>45292</v>
      </c>
      <c r="AI76" s="204" t="s">
        <v>331</v>
      </c>
      <c r="AJ76" s="185">
        <v>45294</v>
      </c>
    </row>
    <row r="77" spans="2:39" s="156" customFormat="1" ht="60" x14ac:dyDescent="0.25">
      <c r="B77" s="138" t="s">
        <v>232</v>
      </c>
      <c r="C77" s="162"/>
      <c r="D77" s="69"/>
      <c r="E77" s="158"/>
      <c r="F77" s="48"/>
      <c r="G77" s="159"/>
      <c r="H77" s="159"/>
      <c r="I77" s="159"/>
      <c r="J77" s="129" t="s">
        <v>141</v>
      </c>
      <c r="K77" s="49" t="s">
        <v>142</v>
      </c>
      <c r="L77" s="129" t="s">
        <v>143</v>
      </c>
      <c r="M77" s="38">
        <v>50</v>
      </c>
      <c r="N77" s="50"/>
      <c r="O77" s="48"/>
      <c r="P77" s="51"/>
      <c r="Q77" s="48"/>
      <c r="R77" s="48"/>
      <c r="S77" s="98"/>
      <c r="T77" s="70"/>
      <c r="U77" s="70"/>
      <c r="V77" s="70"/>
      <c r="W77" s="174"/>
      <c r="X77" s="174"/>
      <c r="Y77" s="174"/>
      <c r="Z77" s="174"/>
      <c r="AA77" s="174"/>
      <c r="AB77" s="70"/>
      <c r="AC77" s="70"/>
      <c r="AD77" s="174"/>
      <c r="AE77" s="70"/>
      <c r="AF77" s="70"/>
      <c r="AG77" s="70"/>
      <c r="AH77" s="205"/>
      <c r="AI77" s="206"/>
      <c r="AJ77" s="158"/>
      <c r="AK77" s="176"/>
      <c r="AL77" s="176"/>
      <c r="AM77" s="176"/>
    </row>
    <row r="78" spans="2:39" s="156" customFormat="1" ht="45" x14ac:dyDescent="0.25">
      <c r="B78" s="164" t="s">
        <v>232</v>
      </c>
      <c r="C78" s="207"/>
      <c r="D78" s="109"/>
      <c r="E78" s="166"/>
      <c r="F78" s="55"/>
      <c r="G78" s="161"/>
      <c r="H78" s="161"/>
      <c r="I78" s="161"/>
      <c r="J78" s="20" t="s">
        <v>144</v>
      </c>
      <c r="K78" s="49" t="s">
        <v>120</v>
      </c>
      <c r="L78" s="129" t="s">
        <v>145</v>
      </c>
      <c r="M78" s="38">
        <v>600</v>
      </c>
      <c r="N78" s="56"/>
      <c r="O78" s="55"/>
      <c r="P78" s="110"/>
      <c r="Q78" s="55"/>
      <c r="R78" s="55"/>
      <c r="S78" s="99"/>
      <c r="T78" s="111"/>
      <c r="U78" s="111"/>
      <c r="V78" s="111"/>
      <c r="W78" s="199"/>
      <c r="X78" s="199"/>
      <c r="Y78" s="199"/>
      <c r="Z78" s="199"/>
      <c r="AA78" s="199"/>
      <c r="AB78" s="111"/>
      <c r="AC78" s="111"/>
      <c r="AD78" s="199"/>
      <c r="AE78" s="111"/>
      <c r="AF78" s="111"/>
      <c r="AG78" s="111"/>
      <c r="AH78" s="208"/>
      <c r="AI78" s="209"/>
      <c r="AJ78" s="161"/>
    </row>
  </sheetData>
  <mergeCells count="26">
    <mergeCell ref="Q4:Q5"/>
    <mergeCell ref="R4:R5"/>
    <mergeCell ref="S4:S5"/>
    <mergeCell ref="AJ4:AJ5"/>
    <mergeCell ref="V4:AA4"/>
    <mergeCell ref="AB4:AB5"/>
    <mergeCell ref="AC4:AC5"/>
    <mergeCell ref="AD4:AF4"/>
    <mergeCell ref="AG4:AG5"/>
    <mergeCell ref="AI4:AI5"/>
    <mergeCell ref="B2:AI2"/>
    <mergeCell ref="B4:B5"/>
    <mergeCell ref="C4:C5"/>
    <mergeCell ref="T4:T5"/>
    <mergeCell ref="U4:U5"/>
    <mergeCell ref="I4:I5"/>
    <mergeCell ref="J4:M4"/>
    <mergeCell ref="N4:N5"/>
    <mergeCell ref="O4:O5"/>
    <mergeCell ref="P4:P5"/>
    <mergeCell ref="D4:D5"/>
    <mergeCell ref="E4:E5"/>
    <mergeCell ref="F4:F5"/>
    <mergeCell ref="G4:G5"/>
    <mergeCell ref="H4:H5"/>
    <mergeCell ref="AH4:AH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election activeCell="H12" sqref="H12"/>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28</v>
      </c>
      <c r="E3" s="234" t="s">
        <v>29</v>
      </c>
      <c r="F3" s="234" t="s">
        <v>30</v>
      </c>
      <c r="G3" s="234" t="s">
        <v>3</v>
      </c>
      <c r="H3" s="234" t="s">
        <v>4</v>
      </c>
      <c r="I3" s="234" t="s">
        <v>5</v>
      </c>
      <c r="J3" s="235" t="s">
        <v>6</v>
      </c>
      <c r="K3" s="235"/>
      <c r="L3" s="235"/>
      <c r="M3" s="235"/>
      <c r="N3" s="236" t="s">
        <v>47</v>
      </c>
      <c r="O3" s="234" t="s">
        <v>31</v>
      </c>
      <c r="P3" s="243" t="s">
        <v>42</v>
      </c>
      <c r="Q3" s="243" t="s">
        <v>32</v>
      </c>
      <c r="R3" s="243" t="s">
        <v>37</v>
      </c>
      <c r="S3" s="243" t="s">
        <v>33</v>
      </c>
      <c r="T3" s="234" t="s">
        <v>55</v>
      </c>
      <c r="U3" s="234" t="s">
        <v>57</v>
      </c>
      <c r="V3" s="235" t="s">
        <v>59</v>
      </c>
      <c r="W3" s="235"/>
      <c r="X3" s="235"/>
      <c r="Y3" s="235"/>
      <c r="Z3" s="235"/>
      <c r="AA3" s="235"/>
      <c r="AB3" s="234" t="s">
        <v>69</v>
      </c>
      <c r="AC3" s="238" t="s">
        <v>75</v>
      </c>
      <c r="AD3" s="240" t="s">
        <v>77</v>
      </c>
      <c r="AE3" s="241"/>
      <c r="AF3" s="242"/>
      <c r="AG3" s="236" t="s">
        <v>27</v>
      </c>
      <c r="AH3" s="236" t="s">
        <v>36</v>
      </c>
      <c r="AI3" s="234" t="s">
        <v>34</v>
      </c>
      <c r="AJ3" s="236" t="s">
        <v>35</v>
      </c>
    </row>
    <row r="4" spans="1:36" ht="169.35" customHeight="1" x14ac:dyDescent="0.25">
      <c r="A4" s="1"/>
      <c r="B4" s="234"/>
      <c r="C4" s="234"/>
      <c r="D4" s="234"/>
      <c r="E4" s="234"/>
      <c r="F4" s="234"/>
      <c r="G4" s="234"/>
      <c r="H4" s="234"/>
      <c r="I4" s="234"/>
      <c r="J4" s="3" t="s">
        <v>7</v>
      </c>
      <c r="K4" s="3" t="s">
        <v>8</v>
      </c>
      <c r="L4" s="3" t="s">
        <v>9</v>
      </c>
      <c r="M4" s="11" t="s">
        <v>10</v>
      </c>
      <c r="N4" s="237"/>
      <c r="O4" s="234"/>
      <c r="P4" s="243"/>
      <c r="Q4" s="243"/>
      <c r="R4" s="243"/>
      <c r="S4" s="243"/>
      <c r="T4" s="234"/>
      <c r="U4" s="234"/>
      <c r="V4" s="3" t="s">
        <v>61</v>
      </c>
      <c r="W4" s="3" t="s">
        <v>62</v>
      </c>
      <c r="X4" s="3" t="s">
        <v>15</v>
      </c>
      <c r="Y4" s="3" t="s">
        <v>63</v>
      </c>
      <c r="Z4" s="3" t="s">
        <v>60</v>
      </c>
      <c r="AA4" s="3" t="s">
        <v>25</v>
      </c>
      <c r="AB4" s="234"/>
      <c r="AC4" s="239"/>
      <c r="AD4" s="3" t="s">
        <v>16</v>
      </c>
      <c r="AE4" s="3" t="s">
        <v>17</v>
      </c>
      <c r="AF4" s="3" t="s">
        <v>26</v>
      </c>
      <c r="AG4" s="237"/>
      <c r="AH4" s="237"/>
      <c r="AI4" s="234"/>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6" customHeight="1" x14ac:dyDescent="0.25">
      <c r="A6" s="1"/>
      <c r="B6" s="311" t="s">
        <v>334</v>
      </c>
      <c r="C6" s="311" t="s">
        <v>335</v>
      </c>
      <c r="D6" s="305" t="s">
        <v>336</v>
      </c>
      <c r="E6" s="311" t="s">
        <v>337</v>
      </c>
      <c r="F6" s="311" t="s">
        <v>335</v>
      </c>
      <c r="G6" s="311" t="s">
        <v>338</v>
      </c>
      <c r="H6" s="311" t="s">
        <v>89</v>
      </c>
      <c r="I6" s="311" t="s">
        <v>89</v>
      </c>
      <c r="J6" s="210" t="s">
        <v>339</v>
      </c>
      <c r="K6" s="210" t="s">
        <v>340</v>
      </c>
      <c r="L6" s="210" t="s">
        <v>139</v>
      </c>
      <c r="M6" s="211">
        <v>2500</v>
      </c>
      <c r="N6" s="311" t="s">
        <v>93</v>
      </c>
      <c r="O6" s="311" t="s">
        <v>126</v>
      </c>
      <c r="P6" s="305" t="s">
        <v>341</v>
      </c>
      <c r="Q6" s="305" t="s">
        <v>96</v>
      </c>
      <c r="R6" s="305" t="s">
        <v>342</v>
      </c>
      <c r="S6" s="305" t="s">
        <v>247</v>
      </c>
      <c r="T6" s="309">
        <v>5074500</v>
      </c>
      <c r="U6" s="311" t="s">
        <v>248</v>
      </c>
      <c r="V6" s="309">
        <v>5074500</v>
      </c>
      <c r="W6" s="311" t="s">
        <v>248</v>
      </c>
      <c r="X6" s="311" t="s">
        <v>248</v>
      </c>
      <c r="Y6" s="311" t="s">
        <v>248</v>
      </c>
      <c r="Z6" s="311" t="s">
        <v>248</v>
      </c>
      <c r="AA6" s="313" t="s">
        <v>248</v>
      </c>
      <c r="AB6" s="309">
        <v>895500</v>
      </c>
      <c r="AC6" s="305" t="s">
        <v>100</v>
      </c>
      <c r="AD6" s="305" t="s">
        <v>248</v>
      </c>
      <c r="AE6" s="309">
        <v>5074500</v>
      </c>
      <c r="AF6" s="305" t="s">
        <v>248</v>
      </c>
      <c r="AG6" s="305" t="s">
        <v>248</v>
      </c>
      <c r="AH6" s="307" t="s">
        <v>253</v>
      </c>
      <c r="AI6" s="307" t="s">
        <v>254</v>
      </c>
      <c r="AJ6" s="305"/>
    </row>
    <row r="7" spans="1:36" ht="60" x14ac:dyDescent="0.25">
      <c r="A7" s="1"/>
      <c r="B7" s="312"/>
      <c r="C7" s="312"/>
      <c r="D7" s="306"/>
      <c r="E7" s="312"/>
      <c r="F7" s="312"/>
      <c r="G7" s="312"/>
      <c r="H7" s="312"/>
      <c r="I7" s="312"/>
      <c r="J7" s="210" t="s">
        <v>343</v>
      </c>
      <c r="K7" s="210" t="s">
        <v>344</v>
      </c>
      <c r="L7" s="210" t="s">
        <v>345</v>
      </c>
      <c r="M7" s="210">
        <v>18.8</v>
      </c>
      <c r="N7" s="312"/>
      <c r="O7" s="312"/>
      <c r="P7" s="306"/>
      <c r="Q7" s="306"/>
      <c r="R7" s="306"/>
      <c r="S7" s="306"/>
      <c r="T7" s="310"/>
      <c r="U7" s="312"/>
      <c r="V7" s="310"/>
      <c r="W7" s="312"/>
      <c r="X7" s="312"/>
      <c r="Y7" s="312"/>
      <c r="Z7" s="312"/>
      <c r="AA7" s="314"/>
      <c r="AB7" s="310"/>
      <c r="AC7" s="306"/>
      <c r="AD7" s="306"/>
      <c r="AE7" s="310"/>
      <c r="AF7" s="306"/>
      <c r="AG7" s="306"/>
      <c r="AH7" s="308"/>
      <c r="AI7" s="308"/>
      <c r="AJ7" s="306"/>
    </row>
    <row r="8" spans="1:36" ht="48" x14ac:dyDescent="0.25">
      <c r="A8" s="1"/>
      <c r="B8" s="212" t="s">
        <v>346</v>
      </c>
      <c r="C8" s="212" t="s">
        <v>347</v>
      </c>
      <c r="D8" s="212" t="s">
        <v>336</v>
      </c>
      <c r="E8" s="212" t="s">
        <v>337</v>
      </c>
      <c r="F8" s="212" t="s">
        <v>347</v>
      </c>
      <c r="G8" s="212" t="s">
        <v>338</v>
      </c>
      <c r="H8" s="212" t="s">
        <v>89</v>
      </c>
      <c r="I8" s="212" t="s">
        <v>89</v>
      </c>
      <c r="J8" s="212" t="s">
        <v>348</v>
      </c>
      <c r="K8" s="212" t="s">
        <v>349</v>
      </c>
      <c r="L8" s="212" t="s">
        <v>179</v>
      </c>
      <c r="M8" s="212">
        <v>5</v>
      </c>
      <c r="N8" s="212" t="s">
        <v>93</v>
      </c>
      <c r="O8" s="212" t="s">
        <v>126</v>
      </c>
      <c r="P8" s="212" t="s">
        <v>341</v>
      </c>
      <c r="Q8" s="212" t="s">
        <v>96</v>
      </c>
      <c r="R8" s="212" t="s">
        <v>342</v>
      </c>
      <c r="S8" s="212" t="s">
        <v>247</v>
      </c>
      <c r="T8" s="213">
        <v>2712350</v>
      </c>
      <c r="U8" s="212" t="s">
        <v>248</v>
      </c>
      <c r="V8" s="213">
        <v>2712350</v>
      </c>
      <c r="W8" s="212" t="s">
        <v>248</v>
      </c>
      <c r="X8" s="212" t="s">
        <v>248</v>
      </c>
      <c r="Y8" s="212" t="s">
        <v>248</v>
      </c>
      <c r="Z8" s="212" t="s">
        <v>248</v>
      </c>
      <c r="AA8" s="212" t="s">
        <v>248</v>
      </c>
      <c r="AB8" s="213">
        <v>478650</v>
      </c>
      <c r="AC8" s="212" t="s">
        <v>100</v>
      </c>
      <c r="AD8" s="212" t="s">
        <v>248</v>
      </c>
      <c r="AE8" s="213">
        <v>2712350</v>
      </c>
      <c r="AF8" s="212" t="s">
        <v>248</v>
      </c>
      <c r="AG8" s="212" t="s">
        <v>248</v>
      </c>
      <c r="AH8" s="214" t="s">
        <v>284</v>
      </c>
      <c r="AI8" s="214" t="s">
        <v>285</v>
      </c>
      <c r="AJ8" s="215"/>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15" t="s">
        <v>24</v>
      </c>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row>
  </sheetData>
  <mergeCells count="58">
    <mergeCell ref="AJ3:AJ4"/>
    <mergeCell ref="B14:AJ14"/>
    <mergeCell ref="T3:T4"/>
    <mergeCell ref="U3:U4"/>
    <mergeCell ref="V3:AA3"/>
    <mergeCell ref="AB3:AB4"/>
    <mergeCell ref="AC3:AC4"/>
    <mergeCell ref="AD3:AF3"/>
    <mergeCell ref="N3:N4"/>
    <mergeCell ref="O3:O4"/>
    <mergeCell ref="P3:P4"/>
    <mergeCell ref="Q3:Q4"/>
    <mergeCell ref="R3:R4"/>
    <mergeCell ref="S3:S4"/>
    <mergeCell ref="B6:B7"/>
    <mergeCell ref="C6:C7"/>
    <mergeCell ref="B1:AI1"/>
    <mergeCell ref="B3:B4"/>
    <mergeCell ref="C3:C4"/>
    <mergeCell ref="D3:D4"/>
    <mergeCell ref="E3:E4"/>
    <mergeCell ref="F3:F4"/>
    <mergeCell ref="G3:G4"/>
    <mergeCell ref="H3:H4"/>
    <mergeCell ref="I3:I4"/>
    <mergeCell ref="J3:M3"/>
    <mergeCell ref="AG3:AG4"/>
    <mergeCell ref="AH3:AH4"/>
    <mergeCell ref="AI3:AI4"/>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 ref="Z6:Z7"/>
    <mergeCell ref="AA6:AA7"/>
    <mergeCell ref="AG6:AG7"/>
    <mergeCell ref="AH6:AH7"/>
    <mergeCell ref="AI6:AI7"/>
    <mergeCell ref="AJ6:AJ7"/>
    <mergeCell ref="AB6:AB7"/>
    <mergeCell ref="AC6:AC7"/>
    <mergeCell ref="AD6:AD7"/>
    <mergeCell ref="AE6:AE7"/>
    <mergeCell ref="AF6:A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4"/>
  <sheetViews>
    <sheetView zoomScale="60" zoomScaleNormal="60" workbookViewId="0">
      <selection activeCell="D34" sqref="D34:D3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28</v>
      </c>
      <c r="E3" s="234" t="s">
        <v>29</v>
      </c>
      <c r="F3" s="234" t="s">
        <v>30</v>
      </c>
      <c r="G3" s="234" t="s">
        <v>3</v>
      </c>
      <c r="H3" s="234" t="s">
        <v>4</v>
      </c>
      <c r="I3" s="234" t="s">
        <v>5</v>
      </c>
      <c r="J3" s="235" t="s">
        <v>6</v>
      </c>
      <c r="K3" s="235"/>
      <c r="L3" s="235"/>
      <c r="M3" s="235"/>
      <c r="N3" s="236" t="s">
        <v>47</v>
      </c>
      <c r="O3" s="234" t="s">
        <v>31</v>
      </c>
      <c r="P3" s="243" t="s">
        <v>42</v>
      </c>
      <c r="Q3" s="243" t="s">
        <v>32</v>
      </c>
      <c r="R3" s="243" t="s">
        <v>37</v>
      </c>
      <c r="S3" s="243" t="s">
        <v>33</v>
      </c>
      <c r="T3" s="234" t="s">
        <v>55</v>
      </c>
      <c r="U3" s="234" t="s">
        <v>57</v>
      </c>
      <c r="V3" s="235" t="s">
        <v>59</v>
      </c>
      <c r="W3" s="235"/>
      <c r="X3" s="235"/>
      <c r="Y3" s="235"/>
      <c r="Z3" s="235"/>
      <c r="AA3" s="235"/>
      <c r="AB3" s="234" t="s">
        <v>69</v>
      </c>
      <c r="AC3" s="238" t="s">
        <v>75</v>
      </c>
      <c r="AD3" s="240" t="s">
        <v>77</v>
      </c>
      <c r="AE3" s="241"/>
      <c r="AF3" s="242"/>
      <c r="AG3" s="236" t="s">
        <v>27</v>
      </c>
      <c r="AH3" s="236" t="s">
        <v>36</v>
      </c>
      <c r="AI3" s="234" t="s">
        <v>34</v>
      </c>
      <c r="AJ3" s="236" t="s">
        <v>35</v>
      </c>
    </row>
    <row r="4" spans="1:36" ht="169.35" customHeight="1" x14ac:dyDescent="0.25">
      <c r="A4" s="1"/>
      <c r="B4" s="234"/>
      <c r="C4" s="234"/>
      <c r="D4" s="234"/>
      <c r="E4" s="234"/>
      <c r="F4" s="234"/>
      <c r="G4" s="234"/>
      <c r="H4" s="234"/>
      <c r="I4" s="234"/>
      <c r="J4" s="3" t="s">
        <v>7</v>
      </c>
      <c r="K4" s="3" t="s">
        <v>8</v>
      </c>
      <c r="L4" s="3" t="s">
        <v>9</v>
      </c>
      <c r="M4" s="11" t="s">
        <v>10</v>
      </c>
      <c r="N4" s="237"/>
      <c r="O4" s="234"/>
      <c r="P4" s="243"/>
      <c r="Q4" s="243"/>
      <c r="R4" s="243"/>
      <c r="S4" s="243"/>
      <c r="T4" s="234"/>
      <c r="U4" s="234"/>
      <c r="V4" s="3" t="s">
        <v>61</v>
      </c>
      <c r="W4" s="3" t="s">
        <v>62</v>
      </c>
      <c r="X4" s="3" t="s">
        <v>15</v>
      </c>
      <c r="Y4" s="3" t="s">
        <v>63</v>
      </c>
      <c r="Z4" s="3" t="s">
        <v>60</v>
      </c>
      <c r="AA4" s="3" t="s">
        <v>25</v>
      </c>
      <c r="AB4" s="234"/>
      <c r="AC4" s="239"/>
      <c r="AD4" s="3" t="s">
        <v>16</v>
      </c>
      <c r="AE4" s="3" t="s">
        <v>17</v>
      </c>
      <c r="AF4" s="3" t="s">
        <v>26</v>
      </c>
      <c r="AG4" s="237"/>
      <c r="AH4" s="237"/>
      <c r="AI4" s="234"/>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316" t="s">
        <v>236</v>
      </c>
      <c r="C6" s="316" t="s">
        <v>324</v>
      </c>
      <c r="D6" s="316" t="s">
        <v>237</v>
      </c>
      <c r="E6" s="316" t="s">
        <v>238</v>
      </c>
      <c r="F6" s="316" t="s">
        <v>239</v>
      </c>
      <c r="G6" s="316" t="s">
        <v>240</v>
      </c>
      <c r="H6" s="316" t="s">
        <v>89</v>
      </c>
      <c r="I6" s="316" t="s">
        <v>89</v>
      </c>
      <c r="J6" s="113" t="s">
        <v>241</v>
      </c>
      <c r="K6" s="113" t="s">
        <v>242</v>
      </c>
      <c r="L6" s="113" t="s">
        <v>243</v>
      </c>
      <c r="M6" s="113">
        <v>0.2</v>
      </c>
      <c r="N6" s="316" t="s">
        <v>93</v>
      </c>
      <c r="O6" s="316" t="s">
        <v>94</v>
      </c>
      <c r="P6" s="320" t="s">
        <v>246</v>
      </c>
      <c r="Q6" s="320" t="s">
        <v>96</v>
      </c>
      <c r="R6" s="320" t="s">
        <v>97</v>
      </c>
      <c r="S6" s="320" t="s">
        <v>247</v>
      </c>
      <c r="T6" s="331">
        <v>170332.34</v>
      </c>
      <c r="U6" s="331">
        <v>170332.34</v>
      </c>
      <c r="V6" s="331">
        <v>170332.34</v>
      </c>
      <c r="W6" s="316" t="s">
        <v>248</v>
      </c>
      <c r="X6" s="316" t="s">
        <v>248</v>
      </c>
      <c r="Y6" s="316" t="s">
        <v>248</v>
      </c>
      <c r="Z6" s="316" t="s">
        <v>248</v>
      </c>
      <c r="AA6" s="318" t="s">
        <v>248</v>
      </c>
      <c r="AB6" s="331">
        <v>30058.65</v>
      </c>
      <c r="AC6" s="320" t="s">
        <v>249</v>
      </c>
      <c r="AD6" s="320" t="s">
        <v>248</v>
      </c>
      <c r="AE6" s="320" t="s">
        <v>248</v>
      </c>
      <c r="AF6" s="331">
        <v>170332.34</v>
      </c>
      <c r="AG6" s="320" t="s">
        <v>26</v>
      </c>
      <c r="AH6" s="322" t="s">
        <v>250</v>
      </c>
      <c r="AI6" s="322" t="s">
        <v>251</v>
      </c>
      <c r="AJ6" s="329"/>
    </row>
    <row r="7" spans="1:36" ht="108" x14ac:dyDescent="0.25">
      <c r="A7" s="1"/>
      <c r="B7" s="317"/>
      <c r="C7" s="317"/>
      <c r="D7" s="317"/>
      <c r="E7" s="317"/>
      <c r="F7" s="317"/>
      <c r="G7" s="317"/>
      <c r="H7" s="317"/>
      <c r="I7" s="317"/>
      <c r="J7" s="113" t="s">
        <v>244</v>
      </c>
      <c r="K7" s="113" t="s">
        <v>245</v>
      </c>
      <c r="L7" s="113" t="s">
        <v>243</v>
      </c>
      <c r="M7" s="113">
        <v>0.2</v>
      </c>
      <c r="N7" s="317"/>
      <c r="O7" s="317"/>
      <c r="P7" s="321"/>
      <c r="Q7" s="321"/>
      <c r="R7" s="321"/>
      <c r="S7" s="321"/>
      <c r="T7" s="332"/>
      <c r="U7" s="332"/>
      <c r="V7" s="332"/>
      <c r="W7" s="317"/>
      <c r="X7" s="317"/>
      <c r="Y7" s="317"/>
      <c r="Z7" s="317"/>
      <c r="AA7" s="319"/>
      <c r="AB7" s="332"/>
      <c r="AC7" s="321"/>
      <c r="AD7" s="321"/>
      <c r="AE7" s="321"/>
      <c r="AF7" s="332"/>
      <c r="AG7" s="321"/>
      <c r="AH7" s="323"/>
      <c r="AI7" s="323"/>
      <c r="AJ7" s="330"/>
    </row>
    <row r="8" spans="1:36" ht="48" x14ac:dyDescent="0.25">
      <c r="A8" s="1"/>
      <c r="B8" s="316" t="s">
        <v>252</v>
      </c>
      <c r="C8" s="316" t="s">
        <v>325</v>
      </c>
      <c r="D8" s="316" t="s">
        <v>237</v>
      </c>
      <c r="E8" s="316" t="s">
        <v>238</v>
      </c>
      <c r="F8" s="316" t="s">
        <v>239</v>
      </c>
      <c r="G8" s="316" t="s">
        <v>240</v>
      </c>
      <c r="H8" s="316" t="s">
        <v>89</v>
      </c>
      <c r="I8" s="316" t="s">
        <v>89</v>
      </c>
      <c r="J8" s="113" t="s">
        <v>241</v>
      </c>
      <c r="K8" s="113" t="s">
        <v>242</v>
      </c>
      <c r="L8" s="113" t="s">
        <v>243</v>
      </c>
      <c r="M8" s="113">
        <v>14.336</v>
      </c>
      <c r="N8" s="316" t="s">
        <v>93</v>
      </c>
      <c r="O8" s="316" t="s">
        <v>133</v>
      </c>
      <c r="P8" s="320" t="s">
        <v>246</v>
      </c>
      <c r="Q8" s="320" t="s">
        <v>96</v>
      </c>
      <c r="R8" s="320" t="s">
        <v>97</v>
      </c>
      <c r="S8" s="320" t="s">
        <v>247</v>
      </c>
      <c r="T8" s="331">
        <v>3400000</v>
      </c>
      <c r="U8" s="331">
        <v>3400000</v>
      </c>
      <c r="V8" s="331">
        <v>3400000</v>
      </c>
      <c r="W8" s="316" t="s">
        <v>248</v>
      </c>
      <c r="X8" s="316" t="s">
        <v>248</v>
      </c>
      <c r="Y8" s="316" t="s">
        <v>248</v>
      </c>
      <c r="Z8" s="316" t="s">
        <v>248</v>
      </c>
      <c r="AA8" s="318" t="s">
        <v>248</v>
      </c>
      <c r="AB8" s="331">
        <v>600000</v>
      </c>
      <c r="AC8" s="320" t="s">
        <v>249</v>
      </c>
      <c r="AD8" s="320" t="s">
        <v>248</v>
      </c>
      <c r="AE8" s="320" t="s">
        <v>248</v>
      </c>
      <c r="AF8" s="331">
        <v>3400000</v>
      </c>
      <c r="AG8" s="320" t="s">
        <v>26</v>
      </c>
      <c r="AH8" s="322" t="s">
        <v>253</v>
      </c>
      <c r="AI8" s="322" t="s">
        <v>254</v>
      </c>
      <c r="AJ8" s="329"/>
    </row>
    <row r="9" spans="1:36" ht="108" x14ac:dyDescent="0.25">
      <c r="A9" s="1"/>
      <c r="B9" s="317"/>
      <c r="C9" s="317"/>
      <c r="D9" s="317"/>
      <c r="E9" s="317"/>
      <c r="F9" s="317"/>
      <c r="G9" s="317"/>
      <c r="H9" s="317"/>
      <c r="I9" s="317"/>
      <c r="J9" s="113" t="s">
        <v>244</v>
      </c>
      <c r="K9" s="113" t="s">
        <v>245</v>
      </c>
      <c r="L9" s="113" t="s">
        <v>243</v>
      </c>
      <c r="M9" s="113">
        <v>2.15</v>
      </c>
      <c r="N9" s="317"/>
      <c r="O9" s="317"/>
      <c r="P9" s="321"/>
      <c r="Q9" s="321"/>
      <c r="R9" s="321"/>
      <c r="S9" s="321"/>
      <c r="T9" s="332"/>
      <c r="U9" s="332"/>
      <c r="V9" s="332"/>
      <c r="W9" s="317"/>
      <c r="X9" s="317"/>
      <c r="Y9" s="317"/>
      <c r="Z9" s="317"/>
      <c r="AA9" s="319"/>
      <c r="AB9" s="332"/>
      <c r="AC9" s="321"/>
      <c r="AD9" s="321"/>
      <c r="AE9" s="321"/>
      <c r="AF9" s="332"/>
      <c r="AG9" s="321"/>
      <c r="AH9" s="323"/>
      <c r="AI9" s="323"/>
      <c r="AJ9" s="330"/>
    </row>
    <row r="10" spans="1:36" ht="60" x14ac:dyDescent="0.25">
      <c r="A10" s="1"/>
      <c r="B10" s="325" t="s">
        <v>255</v>
      </c>
      <c r="C10" s="325" t="s">
        <v>256</v>
      </c>
      <c r="D10" s="325" t="s">
        <v>257</v>
      </c>
      <c r="E10" s="325" t="s">
        <v>258</v>
      </c>
      <c r="F10" s="316" t="s">
        <v>256</v>
      </c>
      <c r="G10" s="325" t="s">
        <v>259</v>
      </c>
      <c r="H10" s="325" t="s">
        <v>89</v>
      </c>
      <c r="I10" s="325" t="s">
        <v>89</v>
      </c>
      <c r="J10" s="114" t="s">
        <v>260</v>
      </c>
      <c r="K10" s="114" t="s">
        <v>261</v>
      </c>
      <c r="L10" s="114" t="s">
        <v>262</v>
      </c>
      <c r="M10" s="115">
        <v>865000</v>
      </c>
      <c r="N10" s="325" t="s">
        <v>93</v>
      </c>
      <c r="O10" s="325" t="s">
        <v>152</v>
      </c>
      <c r="P10" s="328" t="s">
        <v>246</v>
      </c>
      <c r="Q10" s="328" t="s">
        <v>96</v>
      </c>
      <c r="R10" s="328" t="s">
        <v>97</v>
      </c>
      <c r="S10" s="328" t="s">
        <v>247</v>
      </c>
      <c r="T10" s="327">
        <v>795812.5</v>
      </c>
      <c r="U10" s="327">
        <v>795812.5</v>
      </c>
      <c r="V10" s="327">
        <v>795812.5</v>
      </c>
      <c r="W10" s="325" t="s">
        <v>248</v>
      </c>
      <c r="X10" s="325" t="s">
        <v>248</v>
      </c>
      <c r="Y10" s="325" t="s">
        <v>248</v>
      </c>
      <c r="Z10" s="325" t="s">
        <v>248</v>
      </c>
      <c r="AA10" s="326" t="s">
        <v>248</v>
      </c>
      <c r="AB10" s="327">
        <v>140437.5</v>
      </c>
      <c r="AC10" s="328" t="s">
        <v>249</v>
      </c>
      <c r="AD10" s="328" t="s">
        <v>248</v>
      </c>
      <c r="AE10" s="328" t="s">
        <v>248</v>
      </c>
      <c r="AF10" s="328">
        <v>795812.5</v>
      </c>
      <c r="AG10" s="326" t="s">
        <v>248</v>
      </c>
      <c r="AH10" s="324" t="s">
        <v>268</v>
      </c>
      <c r="AI10" s="324" t="s">
        <v>269</v>
      </c>
      <c r="AJ10" s="335"/>
    </row>
    <row r="11" spans="1:36" ht="48" customHeight="1" x14ac:dyDescent="0.25">
      <c r="A11" s="1"/>
      <c r="B11" s="325"/>
      <c r="C11" s="325"/>
      <c r="D11" s="325"/>
      <c r="E11" s="325"/>
      <c r="F11" s="334"/>
      <c r="G11" s="325"/>
      <c r="H11" s="325"/>
      <c r="I11" s="325"/>
      <c r="J11" s="114" t="s">
        <v>263</v>
      </c>
      <c r="K11" s="114" t="s">
        <v>264</v>
      </c>
      <c r="L11" s="114" t="s">
        <v>265</v>
      </c>
      <c r="M11" s="114">
        <v>401</v>
      </c>
      <c r="N11" s="325"/>
      <c r="O11" s="325"/>
      <c r="P11" s="328"/>
      <c r="Q11" s="328"/>
      <c r="R11" s="328"/>
      <c r="S11" s="328"/>
      <c r="T11" s="325"/>
      <c r="U11" s="325"/>
      <c r="V11" s="325"/>
      <c r="W11" s="325"/>
      <c r="X11" s="325"/>
      <c r="Y11" s="325"/>
      <c r="Z11" s="325"/>
      <c r="AA11" s="326"/>
      <c r="AB11" s="325"/>
      <c r="AC11" s="328"/>
      <c r="AD11" s="328"/>
      <c r="AE11" s="328"/>
      <c r="AF11" s="328"/>
      <c r="AG11" s="326"/>
      <c r="AH11" s="324"/>
      <c r="AI11" s="324"/>
      <c r="AJ11" s="335"/>
    </row>
    <row r="12" spans="1:36" ht="96" customHeight="1" thickBot="1" x14ac:dyDescent="0.3">
      <c r="A12" s="1"/>
      <c r="B12" s="325"/>
      <c r="C12" s="325"/>
      <c r="D12" s="325"/>
      <c r="E12" s="325"/>
      <c r="F12" s="317"/>
      <c r="G12" s="325"/>
      <c r="H12" s="325"/>
      <c r="I12" s="325"/>
      <c r="J12" s="114" t="s">
        <v>266</v>
      </c>
      <c r="K12" s="114" t="s">
        <v>267</v>
      </c>
      <c r="L12" s="114" t="s">
        <v>179</v>
      </c>
      <c r="M12" s="114">
        <v>1</v>
      </c>
      <c r="N12" s="325"/>
      <c r="O12" s="325"/>
      <c r="P12" s="328"/>
      <c r="Q12" s="328"/>
      <c r="R12" s="328"/>
      <c r="S12" s="328"/>
      <c r="T12" s="325"/>
      <c r="U12" s="325"/>
      <c r="V12" s="325"/>
      <c r="W12" s="325"/>
      <c r="X12" s="325"/>
      <c r="Y12" s="325"/>
      <c r="Z12" s="325"/>
      <c r="AA12" s="326"/>
      <c r="AB12" s="325"/>
      <c r="AC12" s="328"/>
      <c r="AD12" s="328"/>
      <c r="AE12" s="328"/>
      <c r="AF12" s="328"/>
      <c r="AG12" s="326"/>
      <c r="AH12" s="324"/>
      <c r="AI12" s="324"/>
      <c r="AJ12" s="335"/>
    </row>
    <row r="13" spans="1:36" ht="96" customHeight="1" thickBot="1" x14ac:dyDescent="0.3">
      <c r="A13" s="1"/>
      <c r="B13" s="316" t="s">
        <v>270</v>
      </c>
      <c r="C13" s="316" t="s">
        <v>271</v>
      </c>
      <c r="D13" s="325" t="s">
        <v>257</v>
      </c>
      <c r="E13" s="325" t="s">
        <v>258</v>
      </c>
      <c r="F13" s="316" t="s">
        <v>271</v>
      </c>
      <c r="G13" s="325" t="s">
        <v>259</v>
      </c>
      <c r="H13" s="325" t="s">
        <v>89</v>
      </c>
      <c r="I13" s="325" t="s">
        <v>89</v>
      </c>
      <c r="J13" s="114" t="s">
        <v>260</v>
      </c>
      <c r="K13" s="119" t="s">
        <v>261</v>
      </c>
      <c r="L13" s="119" t="s">
        <v>262</v>
      </c>
      <c r="M13" s="120">
        <v>865000</v>
      </c>
      <c r="N13" s="336" t="s">
        <v>93</v>
      </c>
      <c r="O13" s="325" t="s">
        <v>152</v>
      </c>
      <c r="P13" s="328" t="s">
        <v>246</v>
      </c>
      <c r="Q13" s="328" t="s">
        <v>96</v>
      </c>
      <c r="R13" s="328" t="s">
        <v>97</v>
      </c>
      <c r="S13" s="328" t="s">
        <v>247</v>
      </c>
      <c r="T13" s="333">
        <v>795812.5</v>
      </c>
      <c r="U13" s="333">
        <v>795812.5</v>
      </c>
      <c r="V13" s="333">
        <v>795812.5</v>
      </c>
      <c r="W13" s="316" t="s">
        <v>248</v>
      </c>
      <c r="X13" s="316" t="s">
        <v>248</v>
      </c>
      <c r="Y13" s="316" t="s">
        <v>248</v>
      </c>
      <c r="Z13" s="316" t="s">
        <v>248</v>
      </c>
      <c r="AA13" s="318" t="s">
        <v>248</v>
      </c>
      <c r="AB13" s="344">
        <v>140437.5</v>
      </c>
      <c r="AC13" s="320" t="s">
        <v>249</v>
      </c>
      <c r="AD13" s="320" t="s">
        <v>248</v>
      </c>
      <c r="AE13" s="320" t="s">
        <v>248</v>
      </c>
      <c r="AF13" s="320" t="s">
        <v>272</v>
      </c>
      <c r="AG13" s="320" t="s">
        <v>248</v>
      </c>
      <c r="AH13" s="338" t="s">
        <v>273</v>
      </c>
      <c r="AI13" s="338" t="s">
        <v>274</v>
      </c>
      <c r="AJ13" s="329"/>
    </row>
    <row r="14" spans="1:36" ht="96" customHeight="1" thickBot="1" x14ac:dyDescent="0.3">
      <c r="A14" s="1"/>
      <c r="B14" s="334"/>
      <c r="C14" s="334"/>
      <c r="D14" s="325"/>
      <c r="E14" s="325"/>
      <c r="F14" s="334"/>
      <c r="G14" s="325"/>
      <c r="H14" s="325"/>
      <c r="I14" s="325"/>
      <c r="J14" s="116" t="s">
        <v>263</v>
      </c>
      <c r="K14" s="121" t="s">
        <v>264</v>
      </c>
      <c r="L14" s="121" t="s">
        <v>265</v>
      </c>
      <c r="M14" s="119">
        <v>401</v>
      </c>
      <c r="N14" s="336"/>
      <c r="O14" s="325"/>
      <c r="P14" s="328"/>
      <c r="Q14" s="328"/>
      <c r="R14" s="328"/>
      <c r="S14" s="328"/>
      <c r="T14" s="334"/>
      <c r="U14" s="334"/>
      <c r="V14" s="334"/>
      <c r="W14" s="334"/>
      <c r="X14" s="334"/>
      <c r="Y14" s="334"/>
      <c r="Z14" s="334"/>
      <c r="AA14" s="343"/>
      <c r="AB14" s="345"/>
      <c r="AC14" s="341"/>
      <c r="AD14" s="341"/>
      <c r="AE14" s="341"/>
      <c r="AF14" s="341"/>
      <c r="AG14" s="341"/>
      <c r="AH14" s="339"/>
      <c r="AI14" s="339"/>
      <c r="AJ14" s="340"/>
    </row>
    <row r="15" spans="1:36" ht="96" customHeight="1" x14ac:dyDescent="0.25">
      <c r="A15" s="1"/>
      <c r="B15" s="334"/>
      <c r="C15" s="334"/>
      <c r="D15" s="316"/>
      <c r="E15" s="316"/>
      <c r="F15" s="334"/>
      <c r="G15" s="316"/>
      <c r="H15" s="316"/>
      <c r="I15" s="316"/>
      <c r="J15" s="112" t="s">
        <v>266</v>
      </c>
      <c r="K15" s="122" t="s">
        <v>267</v>
      </c>
      <c r="L15" s="122" t="s">
        <v>179</v>
      </c>
      <c r="M15" s="122">
        <v>1</v>
      </c>
      <c r="N15" s="337"/>
      <c r="O15" s="316"/>
      <c r="P15" s="320"/>
      <c r="Q15" s="320"/>
      <c r="R15" s="320"/>
      <c r="S15" s="320"/>
      <c r="T15" s="334"/>
      <c r="U15" s="334"/>
      <c r="V15" s="334"/>
      <c r="W15" s="334"/>
      <c r="X15" s="334"/>
      <c r="Y15" s="334"/>
      <c r="Z15" s="334"/>
      <c r="AA15" s="343"/>
      <c r="AB15" s="345"/>
      <c r="AC15" s="341"/>
      <c r="AD15" s="341"/>
      <c r="AE15" s="341"/>
      <c r="AF15" s="341"/>
      <c r="AG15" s="341"/>
      <c r="AH15" s="339"/>
      <c r="AI15" s="339"/>
      <c r="AJ15" s="340"/>
    </row>
    <row r="16" spans="1:36" ht="96" customHeight="1" x14ac:dyDescent="0.25">
      <c r="A16" s="1"/>
      <c r="B16" s="325" t="s">
        <v>275</v>
      </c>
      <c r="C16" s="325" t="s">
        <v>276</v>
      </c>
      <c r="D16" s="325" t="s">
        <v>257</v>
      </c>
      <c r="E16" s="325" t="s">
        <v>258</v>
      </c>
      <c r="F16" s="325" t="s">
        <v>276</v>
      </c>
      <c r="G16" s="325" t="s">
        <v>259</v>
      </c>
      <c r="H16" s="325" t="s">
        <v>89</v>
      </c>
      <c r="I16" s="325" t="s">
        <v>89</v>
      </c>
      <c r="J16" s="114" t="s">
        <v>260</v>
      </c>
      <c r="K16" s="114" t="s">
        <v>261</v>
      </c>
      <c r="L16" s="114" t="s">
        <v>262</v>
      </c>
      <c r="M16" s="115">
        <v>1045570</v>
      </c>
      <c r="N16" s="325" t="s">
        <v>93</v>
      </c>
      <c r="O16" s="325" t="s">
        <v>94</v>
      </c>
      <c r="P16" s="328" t="s">
        <v>246</v>
      </c>
      <c r="Q16" s="328" t="s">
        <v>96</v>
      </c>
      <c r="R16" s="328" t="s">
        <v>97</v>
      </c>
      <c r="S16" s="328" t="s">
        <v>247</v>
      </c>
      <c r="T16" s="327">
        <v>1022011.86</v>
      </c>
      <c r="U16" s="327">
        <v>1022011.86</v>
      </c>
      <c r="V16" s="327">
        <v>1022011.86</v>
      </c>
      <c r="W16" s="325" t="s">
        <v>248</v>
      </c>
      <c r="X16" s="325" t="s">
        <v>248</v>
      </c>
      <c r="Y16" s="325" t="s">
        <v>248</v>
      </c>
      <c r="Z16" s="325" t="s">
        <v>248</v>
      </c>
      <c r="AA16" s="326" t="s">
        <v>248</v>
      </c>
      <c r="AB16" s="327">
        <v>180355.04</v>
      </c>
      <c r="AC16" s="328" t="s">
        <v>249</v>
      </c>
      <c r="AD16" s="328" t="s">
        <v>248</v>
      </c>
      <c r="AE16" s="328" t="s">
        <v>248</v>
      </c>
      <c r="AF16" s="328">
        <v>1022011.86</v>
      </c>
      <c r="AG16" s="328" t="s">
        <v>248</v>
      </c>
      <c r="AH16" s="342" t="s">
        <v>277</v>
      </c>
      <c r="AI16" s="342" t="s">
        <v>278</v>
      </c>
      <c r="AJ16" s="335"/>
    </row>
    <row r="17" spans="1:36" ht="96" customHeight="1" x14ac:dyDescent="0.25">
      <c r="A17" s="1"/>
      <c r="B17" s="325"/>
      <c r="C17" s="325"/>
      <c r="D17" s="325"/>
      <c r="E17" s="325"/>
      <c r="F17" s="325"/>
      <c r="G17" s="325"/>
      <c r="H17" s="325"/>
      <c r="I17" s="325"/>
      <c r="J17" s="114" t="s">
        <v>263</v>
      </c>
      <c r="K17" s="114" t="s">
        <v>264</v>
      </c>
      <c r="L17" s="114" t="s">
        <v>265</v>
      </c>
      <c r="M17" s="115">
        <v>1589.25</v>
      </c>
      <c r="N17" s="325"/>
      <c r="O17" s="325"/>
      <c r="P17" s="328"/>
      <c r="Q17" s="328"/>
      <c r="R17" s="328"/>
      <c r="S17" s="328"/>
      <c r="T17" s="325"/>
      <c r="U17" s="325"/>
      <c r="V17" s="325"/>
      <c r="W17" s="325"/>
      <c r="X17" s="325"/>
      <c r="Y17" s="325"/>
      <c r="Z17" s="325"/>
      <c r="AA17" s="326"/>
      <c r="AB17" s="325"/>
      <c r="AC17" s="328"/>
      <c r="AD17" s="328"/>
      <c r="AE17" s="328"/>
      <c r="AF17" s="328"/>
      <c r="AG17" s="328"/>
      <c r="AH17" s="342"/>
      <c r="AI17" s="342"/>
      <c r="AJ17" s="335"/>
    </row>
    <row r="18" spans="1:36" ht="96" customHeight="1" x14ac:dyDescent="0.25">
      <c r="A18" s="1"/>
      <c r="B18" s="325"/>
      <c r="C18" s="325"/>
      <c r="D18" s="325"/>
      <c r="E18" s="325"/>
      <c r="F18" s="325"/>
      <c r="G18" s="325"/>
      <c r="H18" s="325"/>
      <c r="I18" s="325"/>
      <c r="J18" s="114" t="s">
        <v>266</v>
      </c>
      <c r="K18" s="114" t="s">
        <v>267</v>
      </c>
      <c r="L18" s="114" t="s">
        <v>179</v>
      </c>
      <c r="M18" s="114">
        <v>1</v>
      </c>
      <c r="N18" s="325"/>
      <c r="O18" s="325"/>
      <c r="P18" s="328"/>
      <c r="Q18" s="328"/>
      <c r="R18" s="328"/>
      <c r="S18" s="328"/>
      <c r="T18" s="325"/>
      <c r="U18" s="325"/>
      <c r="V18" s="325"/>
      <c r="W18" s="325"/>
      <c r="X18" s="325"/>
      <c r="Y18" s="325"/>
      <c r="Z18" s="325"/>
      <c r="AA18" s="326"/>
      <c r="AB18" s="325"/>
      <c r="AC18" s="328"/>
      <c r="AD18" s="328"/>
      <c r="AE18" s="328"/>
      <c r="AF18" s="328"/>
      <c r="AG18" s="328"/>
      <c r="AH18" s="342"/>
      <c r="AI18" s="342"/>
      <c r="AJ18" s="335"/>
    </row>
    <row r="19" spans="1:36" ht="96" customHeight="1" x14ac:dyDescent="0.25">
      <c r="A19" s="1"/>
      <c r="B19" s="325" t="s">
        <v>279</v>
      </c>
      <c r="C19" s="325" t="s">
        <v>280</v>
      </c>
      <c r="D19" s="325" t="s">
        <v>257</v>
      </c>
      <c r="E19" s="325" t="s">
        <v>258</v>
      </c>
      <c r="F19" s="325" t="s">
        <v>280</v>
      </c>
      <c r="G19" s="325" t="s">
        <v>259</v>
      </c>
      <c r="H19" s="325" t="s">
        <v>89</v>
      </c>
      <c r="I19" s="325" t="s">
        <v>89</v>
      </c>
      <c r="J19" s="114" t="s">
        <v>260</v>
      </c>
      <c r="K19" s="114" t="s">
        <v>261</v>
      </c>
      <c r="L19" s="114" t="s">
        <v>262</v>
      </c>
      <c r="M19" s="115">
        <v>1678000</v>
      </c>
      <c r="N19" s="325" t="s">
        <v>93</v>
      </c>
      <c r="O19" s="325" t="s">
        <v>113</v>
      </c>
      <c r="P19" s="328" t="s">
        <v>246</v>
      </c>
      <c r="Q19" s="328" t="s">
        <v>96</v>
      </c>
      <c r="R19" s="328" t="s">
        <v>97</v>
      </c>
      <c r="S19" s="328" t="s">
        <v>247</v>
      </c>
      <c r="T19" s="327">
        <v>1821145.96</v>
      </c>
      <c r="U19" s="327">
        <v>1821145.96</v>
      </c>
      <c r="V19" s="327">
        <v>1821145.96</v>
      </c>
      <c r="W19" s="325" t="s">
        <v>248</v>
      </c>
      <c r="X19" s="325" t="s">
        <v>248</v>
      </c>
      <c r="Y19" s="325" t="s">
        <v>248</v>
      </c>
      <c r="Z19" s="325" t="s">
        <v>248</v>
      </c>
      <c r="AA19" s="326" t="s">
        <v>248</v>
      </c>
      <c r="AB19" s="327">
        <v>321378.71000000002</v>
      </c>
      <c r="AC19" s="328" t="s">
        <v>249</v>
      </c>
      <c r="AD19" s="328" t="s">
        <v>248</v>
      </c>
      <c r="AE19" s="328" t="s">
        <v>248</v>
      </c>
      <c r="AF19" s="328">
        <v>1821145.96</v>
      </c>
      <c r="AG19" s="328" t="s">
        <v>248</v>
      </c>
      <c r="AH19" s="342" t="s">
        <v>253</v>
      </c>
      <c r="AI19" s="342" t="s">
        <v>254</v>
      </c>
      <c r="AJ19" s="335"/>
    </row>
    <row r="20" spans="1:36" ht="96" customHeight="1" x14ac:dyDescent="0.25">
      <c r="A20" s="1"/>
      <c r="B20" s="325"/>
      <c r="C20" s="325"/>
      <c r="D20" s="325"/>
      <c r="E20" s="325"/>
      <c r="F20" s="325"/>
      <c r="G20" s="325"/>
      <c r="H20" s="325"/>
      <c r="I20" s="325"/>
      <c r="J20" s="114" t="s">
        <v>263</v>
      </c>
      <c r="K20" s="114" t="s">
        <v>264</v>
      </c>
      <c r="L20" s="114" t="s">
        <v>265</v>
      </c>
      <c r="M20" s="114">
        <v>566</v>
      </c>
      <c r="N20" s="325"/>
      <c r="O20" s="325"/>
      <c r="P20" s="328"/>
      <c r="Q20" s="328"/>
      <c r="R20" s="328"/>
      <c r="S20" s="328"/>
      <c r="T20" s="327"/>
      <c r="U20" s="327"/>
      <c r="V20" s="327"/>
      <c r="W20" s="325"/>
      <c r="X20" s="325"/>
      <c r="Y20" s="325"/>
      <c r="Z20" s="325"/>
      <c r="AA20" s="326"/>
      <c r="AB20" s="327"/>
      <c r="AC20" s="328"/>
      <c r="AD20" s="328"/>
      <c r="AE20" s="328"/>
      <c r="AF20" s="328"/>
      <c r="AG20" s="328"/>
      <c r="AH20" s="342"/>
      <c r="AI20" s="342"/>
      <c r="AJ20" s="335"/>
    </row>
    <row r="21" spans="1:36" ht="96" customHeight="1" x14ac:dyDescent="0.25">
      <c r="A21" s="1"/>
      <c r="B21" s="325"/>
      <c r="C21" s="325"/>
      <c r="D21" s="325"/>
      <c r="E21" s="325"/>
      <c r="F21" s="325"/>
      <c r="G21" s="325"/>
      <c r="H21" s="325"/>
      <c r="I21" s="325"/>
      <c r="J21" s="114" t="s">
        <v>266</v>
      </c>
      <c r="K21" s="114" t="s">
        <v>267</v>
      </c>
      <c r="L21" s="114" t="s">
        <v>179</v>
      </c>
      <c r="M21" s="114">
        <v>1</v>
      </c>
      <c r="N21" s="325"/>
      <c r="O21" s="325"/>
      <c r="P21" s="328"/>
      <c r="Q21" s="328"/>
      <c r="R21" s="328"/>
      <c r="S21" s="328"/>
      <c r="T21" s="327"/>
      <c r="U21" s="327"/>
      <c r="V21" s="327"/>
      <c r="W21" s="325"/>
      <c r="X21" s="325"/>
      <c r="Y21" s="325"/>
      <c r="Z21" s="325"/>
      <c r="AA21" s="326"/>
      <c r="AB21" s="327"/>
      <c r="AC21" s="328"/>
      <c r="AD21" s="328"/>
      <c r="AE21" s="328"/>
      <c r="AF21" s="328"/>
      <c r="AG21" s="328"/>
      <c r="AH21" s="342"/>
      <c r="AI21" s="342"/>
      <c r="AJ21" s="335"/>
    </row>
    <row r="22" spans="1:36" ht="96" customHeight="1" x14ac:dyDescent="0.25">
      <c r="A22" s="1"/>
      <c r="B22" s="325"/>
      <c r="C22" s="325" t="s">
        <v>281</v>
      </c>
      <c r="D22" s="325" t="s">
        <v>257</v>
      </c>
      <c r="E22" s="325" t="s">
        <v>258</v>
      </c>
      <c r="F22" s="325" t="s">
        <v>281</v>
      </c>
      <c r="G22" s="325"/>
      <c r="H22" s="325"/>
      <c r="I22" s="325"/>
      <c r="J22" s="114" t="s">
        <v>260</v>
      </c>
      <c r="K22" s="114" t="s">
        <v>261</v>
      </c>
      <c r="L22" s="114" t="s">
        <v>262</v>
      </c>
      <c r="M22" s="115">
        <v>257300</v>
      </c>
      <c r="N22" s="325"/>
      <c r="O22" s="325"/>
      <c r="P22" s="328"/>
      <c r="Q22" s="328"/>
      <c r="R22" s="328"/>
      <c r="S22" s="328"/>
      <c r="T22" s="327"/>
      <c r="U22" s="327"/>
      <c r="V22" s="327"/>
      <c r="W22" s="325"/>
      <c r="X22" s="325"/>
      <c r="Y22" s="325"/>
      <c r="Z22" s="325"/>
      <c r="AA22" s="326"/>
      <c r="AB22" s="327"/>
      <c r="AC22" s="328"/>
      <c r="AD22" s="328"/>
      <c r="AE22" s="328"/>
      <c r="AF22" s="328"/>
      <c r="AG22" s="328"/>
      <c r="AH22" s="342"/>
      <c r="AI22" s="342"/>
      <c r="AJ22" s="335"/>
    </row>
    <row r="23" spans="1:36" ht="96" customHeight="1" x14ac:dyDescent="0.25">
      <c r="A23" s="1"/>
      <c r="B23" s="325"/>
      <c r="C23" s="325"/>
      <c r="D23" s="325"/>
      <c r="E23" s="325"/>
      <c r="F23" s="325"/>
      <c r="G23" s="325"/>
      <c r="H23" s="325"/>
      <c r="I23" s="325"/>
      <c r="J23" s="114" t="s">
        <v>263</v>
      </c>
      <c r="K23" s="114" t="s">
        <v>264</v>
      </c>
      <c r="L23" s="114" t="s">
        <v>265</v>
      </c>
      <c r="M23" s="114">
        <v>708</v>
      </c>
      <c r="N23" s="325"/>
      <c r="O23" s="325"/>
      <c r="P23" s="328"/>
      <c r="Q23" s="328"/>
      <c r="R23" s="328"/>
      <c r="S23" s="328"/>
      <c r="T23" s="327"/>
      <c r="U23" s="327"/>
      <c r="V23" s="327"/>
      <c r="W23" s="325"/>
      <c r="X23" s="325"/>
      <c r="Y23" s="325"/>
      <c r="Z23" s="325"/>
      <c r="AA23" s="326"/>
      <c r="AB23" s="327"/>
      <c r="AC23" s="328"/>
      <c r="AD23" s="328"/>
      <c r="AE23" s="328"/>
      <c r="AF23" s="328"/>
      <c r="AG23" s="328"/>
      <c r="AH23" s="342"/>
      <c r="AI23" s="342"/>
      <c r="AJ23" s="335"/>
    </row>
    <row r="24" spans="1:36" ht="96" customHeight="1" x14ac:dyDescent="0.25">
      <c r="A24" s="1"/>
      <c r="B24" s="325"/>
      <c r="C24" s="325"/>
      <c r="D24" s="325"/>
      <c r="E24" s="325"/>
      <c r="F24" s="325"/>
      <c r="G24" s="325"/>
      <c r="H24" s="325"/>
      <c r="I24" s="325"/>
      <c r="J24" s="114" t="s">
        <v>266</v>
      </c>
      <c r="K24" s="114" t="s">
        <v>267</v>
      </c>
      <c r="L24" s="114" t="s">
        <v>179</v>
      </c>
      <c r="M24" s="114">
        <v>1</v>
      </c>
      <c r="N24" s="325"/>
      <c r="O24" s="325"/>
      <c r="P24" s="328"/>
      <c r="Q24" s="328"/>
      <c r="R24" s="328"/>
      <c r="S24" s="328"/>
      <c r="T24" s="327"/>
      <c r="U24" s="327"/>
      <c r="V24" s="327"/>
      <c r="W24" s="325"/>
      <c r="X24" s="325"/>
      <c r="Y24" s="325"/>
      <c r="Z24" s="325"/>
      <c r="AA24" s="326"/>
      <c r="AB24" s="327"/>
      <c r="AC24" s="328"/>
      <c r="AD24" s="328"/>
      <c r="AE24" s="328"/>
      <c r="AF24" s="328"/>
      <c r="AG24" s="328"/>
      <c r="AH24" s="342"/>
      <c r="AI24" s="342"/>
      <c r="AJ24" s="335"/>
    </row>
    <row r="25" spans="1:36" ht="96" customHeight="1" x14ac:dyDescent="0.25">
      <c r="A25" s="1"/>
      <c r="B25" s="325" t="s">
        <v>282</v>
      </c>
      <c r="C25" s="325" t="s">
        <v>283</v>
      </c>
      <c r="D25" s="325" t="s">
        <v>257</v>
      </c>
      <c r="E25" s="325" t="s">
        <v>258</v>
      </c>
      <c r="F25" s="325" t="s">
        <v>283</v>
      </c>
      <c r="G25" s="325" t="s">
        <v>259</v>
      </c>
      <c r="H25" s="325" t="s">
        <v>89</v>
      </c>
      <c r="I25" s="325" t="s">
        <v>89</v>
      </c>
      <c r="J25" s="114" t="s">
        <v>260</v>
      </c>
      <c r="K25" s="114" t="s">
        <v>261</v>
      </c>
      <c r="L25" s="114" t="s">
        <v>262</v>
      </c>
      <c r="M25" s="115">
        <v>869591.3</v>
      </c>
      <c r="N25" s="325" t="s">
        <v>93</v>
      </c>
      <c r="O25" s="325" t="s">
        <v>128</v>
      </c>
      <c r="P25" s="328" t="s">
        <v>246</v>
      </c>
      <c r="Q25" s="328" t="s">
        <v>96</v>
      </c>
      <c r="R25" s="328" t="s">
        <v>97</v>
      </c>
      <c r="S25" s="328" t="s">
        <v>247</v>
      </c>
      <c r="T25" s="327">
        <v>804535.78</v>
      </c>
      <c r="U25" s="327">
        <v>804535.78</v>
      </c>
      <c r="V25" s="327">
        <v>804535.78</v>
      </c>
      <c r="W25" s="325" t="s">
        <v>248</v>
      </c>
      <c r="X25" s="325" t="s">
        <v>248</v>
      </c>
      <c r="Y25" s="325" t="s">
        <v>248</v>
      </c>
      <c r="Z25" s="325" t="s">
        <v>248</v>
      </c>
      <c r="AA25" s="326" t="s">
        <v>248</v>
      </c>
      <c r="AB25" s="327">
        <v>141976.91</v>
      </c>
      <c r="AC25" s="328" t="s">
        <v>249</v>
      </c>
      <c r="AD25" s="328" t="s">
        <v>248</v>
      </c>
      <c r="AE25" s="328" t="s">
        <v>248</v>
      </c>
      <c r="AF25" s="328">
        <v>804535.78</v>
      </c>
      <c r="AG25" s="328" t="s">
        <v>248</v>
      </c>
      <c r="AH25" s="342" t="s">
        <v>284</v>
      </c>
      <c r="AI25" s="342" t="s">
        <v>285</v>
      </c>
      <c r="AJ25" s="335"/>
    </row>
    <row r="26" spans="1:36" ht="96" customHeight="1" x14ac:dyDescent="0.25">
      <c r="A26" s="1"/>
      <c r="B26" s="325"/>
      <c r="C26" s="325"/>
      <c r="D26" s="325"/>
      <c r="E26" s="325"/>
      <c r="F26" s="325"/>
      <c r="G26" s="325"/>
      <c r="H26" s="325"/>
      <c r="I26" s="325"/>
      <c r="J26" s="114" t="s">
        <v>263</v>
      </c>
      <c r="K26" s="114" t="s">
        <v>264</v>
      </c>
      <c r="L26" s="114" t="s">
        <v>265</v>
      </c>
      <c r="M26" s="115">
        <v>2285.31</v>
      </c>
      <c r="N26" s="325"/>
      <c r="O26" s="325"/>
      <c r="P26" s="328"/>
      <c r="Q26" s="328"/>
      <c r="R26" s="328"/>
      <c r="S26" s="328"/>
      <c r="T26" s="325"/>
      <c r="U26" s="325"/>
      <c r="V26" s="325"/>
      <c r="W26" s="325"/>
      <c r="X26" s="325"/>
      <c r="Y26" s="325"/>
      <c r="Z26" s="325"/>
      <c r="AA26" s="326"/>
      <c r="AB26" s="325"/>
      <c r="AC26" s="328"/>
      <c r="AD26" s="328"/>
      <c r="AE26" s="328"/>
      <c r="AF26" s="328"/>
      <c r="AG26" s="328"/>
      <c r="AH26" s="342"/>
      <c r="AI26" s="342"/>
      <c r="AJ26" s="335"/>
    </row>
    <row r="27" spans="1:36" ht="96" customHeight="1" x14ac:dyDescent="0.25">
      <c r="A27" s="1"/>
      <c r="B27" s="325"/>
      <c r="C27" s="325"/>
      <c r="D27" s="325"/>
      <c r="E27" s="325"/>
      <c r="F27" s="325"/>
      <c r="G27" s="325"/>
      <c r="H27" s="325"/>
      <c r="I27" s="325"/>
      <c r="J27" s="114" t="s">
        <v>266</v>
      </c>
      <c r="K27" s="114" t="s">
        <v>267</v>
      </c>
      <c r="L27" s="114" t="s">
        <v>179</v>
      </c>
      <c r="M27" s="114">
        <v>1</v>
      </c>
      <c r="N27" s="325"/>
      <c r="O27" s="325"/>
      <c r="P27" s="328"/>
      <c r="Q27" s="328"/>
      <c r="R27" s="328"/>
      <c r="S27" s="328"/>
      <c r="T27" s="325"/>
      <c r="U27" s="325"/>
      <c r="V27" s="325"/>
      <c r="W27" s="325"/>
      <c r="X27" s="325"/>
      <c r="Y27" s="325"/>
      <c r="Z27" s="325"/>
      <c r="AA27" s="326"/>
      <c r="AB27" s="325"/>
      <c r="AC27" s="328"/>
      <c r="AD27" s="328"/>
      <c r="AE27" s="328"/>
      <c r="AF27" s="328"/>
      <c r="AG27" s="328"/>
      <c r="AH27" s="342"/>
      <c r="AI27" s="342"/>
      <c r="AJ27" s="335"/>
    </row>
    <row r="28" spans="1:36" ht="96" customHeight="1" x14ac:dyDescent="0.25">
      <c r="A28" s="1"/>
      <c r="B28" s="325" t="s">
        <v>286</v>
      </c>
      <c r="C28" s="325" t="s">
        <v>287</v>
      </c>
      <c r="D28" s="325" t="s">
        <v>257</v>
      </c>
      <c r="E28" s="325" t="s">
        <v>258</v>
      </c>
      <c r="F28" s="325" t="s">
        <v>287</v>
      </c>
      <c r="G28" s="325" t="s">
        <v>259</v>
      </c>
      <c r="H28" s="325" t="s">
        <v>89</v>
      </c>
      <c r="I28" s="325" t="s">
        <v>89</v>
      </c>
      <c r="J28" s="114" t="s">
        <v>260</v>
      </c>
      <c r="K28" s="114" t="s">
        <v>261</v>
      </c>
      <c r="L28" s="114" t="s">
        <v>262</v>
      </c>
      <c r="M28" s="115">
        <v>295069.87</v>
      </c>
      <c r="N28" s="325" t="s">
        <v>93</v>
      </c>
      <c r="O28" s="325" t="s">
        <v>126</v>
      </c>
      <c r="P28" s="328" t="s">
        <v>246</v>
      </c>
      <c r="Q28" s="328" t="s">
        <v>96</v>
      </c>
      <c r="R28" s="328" t="s">
        <v>97</v>
      </c>
      <c r="S28" s="328" t="s">
        <v>247</v>
      </c>
      <c r="T28" s="327">
        <v>272616.05</v>
      </c>
      <c r="U28" s="327">
        <v>272616.05</v>
      </c>
      <c r="V28" s="327">
        <v>272616.05</v>
      </c>
      <c r="W28" s="325" t="s">
        <v>248</v>
      </c>
      <c r="X28" s="325" t="s">
        <v>248</v>
      </c>
      <c r="Y28" s="325" t="s">
        <v>248</v>
      </c>
      <c r="Z28" s="325" t="s">
        <v>248</v>
      </c>
      <c r="AA28" s="326" t="s">
        <v>248</v>
      </c>
      <c r="AB28" s="327">
        <v>48108.71</v>
      </c>
      <c r="AC28" s="328" t="s">
        <v>249</v>
      </c>
      <c r="AD28" s="328" t="s">
        <v>248</v>
      </c>
      <c r="AE28" s="328" t="s">
        <v>248</v>
      </c>
      <c r="AF28" s="328">
        <v>272616.05</v>
      </c>
      <c r="AG28" s="328" t="s">
        <v>248</v>
      </c>
      <c r="AH28" s="342" t="s">
        <v>253</v>
      </c>
      <c r="AI28" s="342" t="s">
        <v>254</v>
      </c>
      <c r="AJ28" s="335"/>
    </row>
    <row r="29" spans="1:36" ht="96" customHeight="1" x14ac:dyDescent="0.25">
      <c r="A29" s="1"/>
      <c r="B29" s="325"/>
      <c r="C29" s="325"/>
      <c r="D29" s="325"/>
      <c r="E29" s="325"/>
      <c r="F29" s="325"/>
      <c r="G29" s="325"/>
      <c r="H29" s="325"/>
      <c r="I29" s="325"/>
      <c r="J29" s="114" t="s">
        <v>263</v>
      </c>
      <c r="K29" s="114" t="s">
        <v>264</v>
      </c>
      <c r="L29" s="114" t="s">
        <v>265</v>
      </c>
      <c r="M29" s="114">
        <v>505.6</v>
      </c>
      <c r="N29" s="325"/>
      <c r="O29" s="325"/>
      <c r="P29" s="328"/>
      <c r="Q29" s="328"/>
      <c r="R29" s="328"/>
      <c r="S29" s="328"/>
      <c r="T29" s="325"/>
      <c r="U29" s="325"/>
      <c r="V29" s="325"/>
      <c r="W29" s="325"/>
      <c r="X29" s="325"/>
      <c r="Y29" s="325"/>
      <c r="Z29" s="325"/>
      <c r="AA29" s="326"/>
      <c r="AB29" s="325"/>
      <c r="AC29" s="328"/>
      <c r="AD29" s="328"/>
      <c r="AE29" s="328"/>
      <c r="AF29" s="328"/>
      <c r="AG29" s="328"/>
      <c r="AH29" s="342"/>
      <c r="AI29" s="342"/>
      <c r="AJ29" s="335"/>
    </row>
    <row r="30" spans="1:36" ht="96" customHeight="1" x14ac:dyDescent="0.25">
      <c r="A30" s="1"/>
      <c r="B30" s="325"/>
      <c r="C30" s="325"/>
      <c r="D30" s="325"/>
      <c r="E30" s="325"/>
      <c r="F30" s="325"/>
      <c r="G30" s="325"/>
      <c r="H30" s="325"/>
      <c r="I30" s="325"/>
      <c r="J30" s="114" t="s">
        <v>266</v>
      </c>
      <c r="K30" s="114" t="s">
        <v>267</v>
      </c>
      <c r="L30" s="114" t="s">
        <v>179</v>
      </c>
      <c r="M30" s="114">
        <v>1</v>
      </c>
      <c r="N30" s="325"/>
      <c r="O30" s="325"/>
      <c r="P30" s="328"/>
      <c r="Q30" s="328"/>
      <c r="R30" s="328"/>
      <c r="S30" s="328"/>
      <c r="T30" s="325"/>
      <c r="U30" s="325"/>
      <c r="V30" s="325"/>
      <c r="W30" s="325"/>
      <c r="X30" s="325"/>
      <c r="Y30" s="325"/>
      <c r="Z30" s="325"/>
      <c r="AA30" s="326"/>
      <c r="AB30" s="325"/>
      <c r="AC30" s="328"/>
      <c r="AD30" s="328"/>
      <c r="AE30" s="328"/>
      <c r="AF30" s="328"/>
      <c r="AG30" s="328"/>
      <c r="AH30" s="342"/>
      <c r="AI30" s="342"/>
      <c r="AJ30" s="335"/>
    </row>
    <row r="31" spans="1:36" ht="96" customHeight="1" x14ac:dyDescent="0.25">
      <c r="A31" s="1"/>
      <c r="B31" s="325" t="s">
        <v>288</v>
      </c>
      <c r="C31" s="325" t="s">
        <v>289</v>
      </c>
      <c r="D31" s="325" t="s">
        <v>257</v>
      </c>
      <c r="E31" s="325" t="s">
        <v>258</v>
      </c>
      <c r="F31" s="325" t="s">
        <v>289</v>
      </c>
      <c r="G31" s="325" t="s">
        <v>259</v>
      </c>
      <c r="H31" s="325" t="s">
        <v>89</v>
      </c>
      <c r="I31" s="325" t="s">
        <v>89</v>
      </c>
      <c r="J31" s="114" t="s">
        <v>260</v>
      </c>
      <c r="K31" s="114" t="s">
        <v>261</v>
      </c>
      <c r="L31" s="114" t="s">
        <v>262</v>
      </c>
      <c r="M31" s="115">
        <v>1649024.29</v>
      </c>
      <c r="N31" s="325" t="s">
        <v>290</v>
      </c>
      <c r="O31" s="325" t="s">
        <v>291</v>
      </c>
      <c r="P31" s="328" t="s">
        <v>246</v>
      </c>
      <c r="Q31" s="328" t="s">
        <v>96</v>
      </c>
      <c r="R31" s="328" t="s">
        <v>97</v>
      </c>
      <c r="S31" s="328" t="s">
        <v>247</v>
      </c>
      <c r="T31" s="327">
        <v>1504037.59</v>
      </c>
      <c r="U31" s="327">
        <v>1504037.59</v>
      </c>
      <c r="V31" s="327">
        <v>1504037.59</v>
      </c>
      <c r="W31" s="325" t="s">
        <v>248</v>
      </c>
      <c r="X31" s="325" t="s">
        <v>248</v>
      </c>
      <c r="Y31" s="325" t="s">
        <v>248</v>
      </c>
      <c r="Z31" s="325" t="s">
        <v>248</v>
      </c>
      <c r="AA31" s="326" t="s">
        <v>248</v>
      </c>
      <c r="AB31" s="327">
        <v>265418.40000000002</v>
      </c>
      <c r="AC31" s="328" t="s">
        <v>249</v>
      </c>
      <c r="AD31" s="328" t="s">
        <v>248</v>
      </c>
      <c r="AE31" s="328" t="s">
        <v>248</v>
      </c>
      <c r="AF31" s="328">
        <v>1504037.59</v>
      </c>
      <c r="AG31" s="328" t="s">
        <v>248</v>
      </c>
      <c r="AH31" s="342" t="s">
        <v>253</v>
      </c>
      <c r="AI31" s="342" t="s">
        <v>254</v>
      </c>
      <c r="AJ31" s="335"/>
    </row>
    <row r="32" spans="1:36" ht="96" customHeight="1" x14ac:dyDescent="0.25">
      <c r="A32" s="1"/>
      <c r="B32" s="325"/>
      <c r="C32" s="325"/>
      <c r="D32" s="325"/>
      <c r="E32" s="325"/>
      <c r="F32" s="325"/>
      <c r="G32" s="325"/>
      <c r="H32" s="325"/>
      <c r="I32" s="325"/>
      <c r="J32" s="114" t="s">
        <v>263</v>
      </c>
      <c r="K32" s="114" t="s">
        <v>264</v>
      </c>
      <c r="L32" s="114" t="s">
        <v>265</v>
      </c>
      <c r="M32" s="114">
        <v>451.01</v>
      </c>
      <c r="N32" s="325"/>
      <c r="O32" s="325"/>
      <c r="P32" s="328"/>
      <c r="Q32" s="328"/>
      <c r="R32" s="328"/>
      <c r="S32" s="328"/>
      <c r="T32" s="325"/>
      <c r="U32" s="325"/>
      <c r="V32" s="325"/>
      <c r="W32" s="325"/>
      <c r="X32" s="325"/>
      <c r="Y32" s="325"/>
      <c r="Z32" s="325"/>
      <c r="AA32" s="326"/>
      <c r="AB32" s="325"/>
      <c r="AC32" s="328"/>
      <c r="AD32" s="328"/>
      <c r="AE32" s="328"/>
      <c r="AF32" s="328"/>
      <c r="AG32" s="328"/>
      <c r="AH32" s="342"/>
      <c r="AI32" s="342"/>
      <c r="AJ32" s="335"/>
    </row>
    <row r="33" spans="1:36" ht="96" customHeight="1" x14ac:dyDescent="0.25">
      <c r="A33" s="1"/>
      <c r="B33" s="325"/>
      <c r="C33" s="325"/>
      <c r="D33" s="325"/>
      <c r="E33" s="325"/>
      <c r="F33" s="325"/>
      <c r="G33" s="325"/>
      <c r="H33" s="325"/>
      <c r="I33" s="325"/>
      <c r="J33" s="114" t="s">
        <v>266</v>
      </c>
      <c r="K33" s="114" t="s">
        <v>267</v>
      </c>
      <c r="L33" s="114" t="s">
        <v>179</v>
      </c>
      <c r="M33" s="114">
        <v>1</v>
      </c>
      <c r="N33" s="325"/>
      <c r="O33" s="325"/>
      <c r="P33" s="328"/>
      <c r="Q33" s="328"/>
      <c r="R33" s="328"/>
      <c r="S33" s="328"/>
      <c r="T33" s="325"/>
      <c r="U33" s="325"/>
      <c r="V33" s="325"/>
      <c r="W33" s="325"/>
      <c r="X33" s="325"/>
      <c r="Y33" s="325"/>
      <c r="Z33" s="325"/>
      <c r="AA33" s="326"/>
      <c r="AB33" s="325"/>
      <c r="AC33" s="328"/>
      <c r="AD33" s="328"/>
      <c r="AE33" s="328"/>
      <c r="AF33" s="328"/>
      <c r="AG33" s="328"/>
      <c r="AH33" s="342"/>
      <c r="AI33" s="342"/>
      <c r="AJ33" s="335"/>
    </row>
    <row r="34" spans="1:36" ht="96" customHeight="1" x14ac:dyDescent="0.25">
      <c r="A34" s="1"/>
      <c r="B34" s="325" t="s">
        <v>292</v>
      </c>
      <c r="C34" s="325" t="s">
        <v>293</v>
      </c>
      <c r="D34" s="325" t="s">
        <v>257</v>
      </c>
      <c r="E34" s="325" t="s">
        <v>258</v>
      </c>
      <c r="F34" s="325" t="s">
        <v>293</v>
      </c>
      <c r="G34" s="325" t="s">
        <v>259</v>
      </c>
      <c r="H34" s="325" t="s">
        <v>89</v>
      </c>
      <c r="I34" s="325" t="s">
        <v>89</v>
      </c>
      <c r="J34" s="114" t="s">
        <v>260</v>
      </c>
      <c r="K34" s="114" t="s">
        <v>261</v>
      </c>
      <c r="L34" s="114" t="s">
        <v>262</v>
      </c>
      <c r="M34" s="115">
        <v>932720</v>
      </c>
      <c r="N34" s="325" t="s">
        <v>290</v>
      </c>
      <c r="O34" s="325" t="s">
        <v>291</v>
      </c>
      <c r="P34" s="328" t="s">
        <v>246</v>
      </c>
      <c r="Q34" s="328" t="s">
        <v>96</v>
      </c>
      <c r="R34" s="328" t="s">
        <v>97</v>
      </c>
      <c r="S34" s="328" t="s">
        <v>247</v>
      </c>
      <c r="T34" s="327">
        <v>847654</v>
      </c>
      <c r="U34" s="327">
        <v>847654</v>
      </c>
      <c r="V34" s="327">
        <v>847654</v>
      </c>
      <c r="W34" s="325" t="s">
        <v>248</v>
      </c>
      <c r="X34" s="325" t="s">
        <v>248</v>
      </c>
      <c r="Y34" s="325" t="s">
        <v>248</v>
      </c>
      <c r="Z34" s="325" t="s">
        <v>248</v>
      </c>
      <c r="AA34" s="326" t="s">
        <v>248</v>
      </c>
      <c r="AB34" s="327">
        <v>149586</v>
      </c>
      <c r="AC34" s="328" t="s">
        <v>249</v>
      </c>
      <c r="AD34" s="328" t="s">
        <v>248</v>
      </c>
      <c r="AE34" s="328" t="s">
        <v>248</v>
      </c>
      <c r="AF34" s="328">
        <v>847654</v>
      </c>
      <c r="AG34" s="328" t="s">
        <v>248</v>
      </c>
      <c r="AH34" s="342" t="s">
        <v>277</v>
      </c>
      <c r="AI34" s="342" t="s">
        <v>278</v>
      </c>
      <c r="AJ34" s="335"/>
    </row>
    <row r="35" spans="1:36" ht="96" customHeight="1" x14ac:dyDescent="0.25">
      <c r="A35" s="1"/>
      <c r="B35" s="325"/>
      <c r="C35" s="325"/>
      <c r="D35" s="325"/>
      <c r="E35" s="325"/>
      <c r="F35" s="325"/>
      <c r="G35" s="325"/>
      <c r="H35" s="325"/>
      <c r="I35" s="325"/>
      <c r="J35" s="114" t="s">
        <v>263</v>
      </c>
      <c r="K35" s="114" t="s">
        <v>264</v>
      </c>
      <c r="L35" s="114" t="s">
        <v>265</v>
      </c>
      <c r="M35" s="115">
        <v>1149.83</v>
      </c>
      <c r="N35" s="325"/>
      <c r="O35" s="325"/>
      <c r="P35" s="328"/>
      <c r="Q35" s="328"/>
      <c r="R35" s="328"/>
      <c r="S35" s="328"/>
      <c r="T35" s="325"/>
      <c r="U35" s="325"/>
      <c r="V35" s="325"/>
      <c r="W35" s="325"/>
      <c r="X35" s="325"/>
      <c r="Y35" s="325"/>
      <c r="Z35" s="325"/>
      <c r="AA35" s="326"/>
      <c r="AB35" s="325"/>
      <c r="AC35" s="328"/>
      <c r="AD35" s="328"/>
      <c r="AE35" s="328"/>
      <c r="AF35" s="328"/>
      <c r="AG35" s="328"/>
      <c r="AH35" s="342"/>
      <c r="AI35" s="342"/>
      <c r="AJ35" s="335"/>
    </row>
    <row r="36" spans="1:36" ht="96" customHeight="1" x14ac:dyDescent="0.25">
      <c r="A36" s="1"/>
      <c r="B36" s="325"/>
      <c r="C36" s="325"/>
      <c r="D36" s="325"/>
      <c r="E36" s="325"/>
      <c r="F36" s="325"/>
      <c r="G36" s="325"/>
      <c r="H36" s="325"/>
      <c r="I36" s="325"/>
      <c r="J36" s="114" t="s">
        <v>266</v>
      </c>
      <c r="K36" s="114" t="s">
        <v>267</v>
      </c>
      <c r="L36" s="114" t="s">
        <v>179</v>
      </c>
      <c r="M36" s="114">
        <v>1</v>
      </c>
      <c r="N36" s="325"/>
      <c r="O36" s="325"/>
      <c r="P36" s="328"/>
      <c r="Q36" s="328"/>
      <c r="R36" s="328"/>
      <c r="S36" s="328"/>
      <c r="T36" s="325"/>
      <c r="U36" s="325"/>
      <c r="V36" s="325"/>
      <c r="W36" s="325"/>
      <c r="X36" s="325"/>
      <c r="Y36" s="325"/>
      <c r="Z36" s="325"/>
      <c r="AA36" s="326"/>
      <c r="AB36" s="325"/>
      <c r="AC36" s="328"/>
      <c r="AD36" s="328"/>
      <c r="AE36" s="328"/>
      <c r="AF36" s="328"/>
      <c r="AG36" s="328"/>
      <c r="AH36" s="342"/>
      <c r="AI36" s="342"/>
      <c r="AJ36" s="335"/>
    </row>
    <row r="37" spans="1:36" ht="96" customHeight="1" x14ac:dyDescent="0.25">
      <c r="A37" s="1"/>
      <c r="B37" s="325" t="s">
        <v>294</v>
      </c>
      <c r="C37" s="325" t="s">
        <v>295</v>
      </c>
      <c r="D37" s="325" t="s">
        <v>326</v>
      </c>
      <c r="E37" s="325" t="s">
        <v>296</v>
      </c>
      <c r="F37" s="325" t="s">
        <v>295</v>
      </c>
      <c r="G37" s="325" t="s">
        <v>297</v>
      </c>
      <c r="H37" s="325" t="s">
        <v>89</v>
      </c>
      <c r="I37" s="325" t="s">
        <v>89</v>
      </c>
      <c r="J37" s="114" t="s">
        <v>305</v>
      </c>
      <c r="K37" s="114" t="s">
        <v>304</v>
      </c>
      <c r="L37" s="114" t="s">
        <v>145</v>
      </c>
      <c r="M37" s="117">
        <v>7217</v>
      </c>
      <c r="N37" s="316" t="s">
        <v>290</v>
      </c>
      <c r="O37" s="316" t="s">
        <v>309</v>
      </c>
      <c r="P37" s="320" t="s">
        <v>246</v>
      </c>
      <c r="Q37" s="320" t="s">
        <v>96</v>
      </c>
      <c r="R37" s="320" t="s">
        <v>97</v>
      </c>
      <c r="S37" s="320" t="s">
        <v>247</v>
      </c>
      <c r="T37" s="333">
        <v>662062.5</v>
      </c>
      <c r="U37" s="333">
        <v>662062.5</v>
      </c>
      <c r="V37" s="333">
        <v>662062.5</v>
      </c>
      <c r="W37" s="316" t="s">
        <v>248</v>
      </c>
      <c r="X37" s="316" t="s">
        <v>248</v>
      </c>
      <c r="Y37" s="316" t="s">
        <v>248</v>
      </c>
      <c r="Z37" s="316" t="s">
        <v>248</v>
      </c>
      <c r="AA37" s="318" t="s">
        <v>248</v>
      </c>
      <c r="AB37" s="333">
        <v>662062.5</v>
      </c>
      <c r="AC37" s="320" t="s">
        <v>249</v>
      </c>
      <c r="AD37" s="320" t="s">
        <v>248</v>
      </c>
      <c r="AE37" s="320" t="s">
        <v>248</v>
      </c>
      <c r="AF37" s="348">
        <v>662062.5</v>
      </c>
      <c r="AG37" s="320" t="s">
        <v>248</v>
      </c>
      <c r="AH37" s="322" t="s">
        <v>278</v>
      </c>
      <c r="AI37" s="322" t="s">
        <v>327</v>
      </c>
      <c r="AJ37" s="329"/>
    </row>
    <row r="38" spans="1:36" ht="60" x14ac:dyDescent="0.25">
      <c r="A38" s="1"/>
      <c r="B38" s="325"/>
      <c r="C38" s="325"/>
      <c r="D38" s="325"/>
      <c r="E38" s="325"/>
      <c r="F38" s="325"/>
      <c r="G38" s="325"/>
      <c r="H38" s="325"/>
      <c r="I38" s="325"/>
      <c r="J38" s="114" t="s">
        <v>307</v>
      </c>
      <c r="K38" s="114" t="s">
        <v>306</v>
      </c>
      <c r="L38" s="114" t="s">
        <v>308</v>
      </c>
      <c r="M38" s="117">
        <v>6000</v>
      </c>
      <c r="N38" s="317"/>
      <c r="O38" s="317"/>
      <c r="P38" s="321"/>
      <c r="Q38" s="321"/>
      <c r="R38" s="321"/>
      <c r="S38" s="321"/>
      <c r="T38" s="317"/>
      <c r="U38" s="317"/>
      <c r="V38" s="317"/>
      <c r="W38" s="317"/>
      <c r="X38" s="317"/>
      <c r="Y38" s="317"/>
      <c r="Z38" s="317"/>
      <c r="AA38" s="319"/>
      <c r="AB38" s="317"/>
      <c r="AC38" s="321"/>
      <c r="AD38" s="321"/>
      <c r="AE38" s="321"/>
      <c r="AF38" s="321"/>
      <c r="AG38" s="321"/>
      <c r="AH38" s="323"/>
      <c r="AI38" s="323"/>
      <c r="AJ38" s="330"/>
    </row>
    <row r="39" spans="1:36" ht="60" x14ac:dyDescent="0.25">
      <c r="A39" s="9"/>
      <c r="B39" s="316" t="s">
        <v>298</v>
      </c>
      <c r="C39" s="325" t="s">
        <v>299</v>
      </c>
      <c r="D39" s="325" t="s">
        <v>326</v>
      </c>
      <c r="E39" s="325" t="s">
        <v>296</v>
      </c>
      <c r="F39" s="325" t="s">
        <v>299</v>
      </c>
      <c r="G39" s="325" t="s">
        <v>297</v>
      </c>
      <c r="H39" s="325" t="s">
        <v>89</v>
      </c>
      <c r="I39" s="325" t="s">
        <v>89</v>
      </c>
      <c r="J39" s="114" t="s">
        <v>305</v>
      </c>
      <c r="K39" s="114" t="s">
        <v>304</v>
      </c>
      <c r="L39" s="114" t="s">
        <v>145</v>
      </c>
      <c r="M39" s="117">
        <v>277</v>
      </c>
      <c r="N39" s="316" t="s">
        <v>290</v>
      </c>
      <c r="O39" s="316" t="s">
        <v>317</v>
      </c>
      <c r="P39" s="320" t="s">
        <v>246</v>
      </c>
      <c r="Q39" s="320" t="s">
        <v>96</v>
      </c>
      <c r="R39" s="320" t="s">
        <v>97</v>
      </c>
      <c r="S39" s="320" t="s">
        <v>247</v>
      </c>
      <c r="T39" s="352">
        <f>U39+U43</f>
        <v>1066708.68</v>
      </c>
      <c r="U39" s="333">
        <v>195411.96</v>
      </c>
      <c r="V39" s="333">
        <v>195411.96</v>
      </c>
      <c r="W39" s="316" t="s">
        <v>248</v>
      </c>
      <c r="X39" s="316" t="s">
        <v>248</v>
      </c>
      <c r="Y39" s="316" t="s">
        <v>248</v>
      </c>
      <c r="Z39" s="316" t="s">
        <v>248</v>
      </c>
      <c r="AA39" s="349" t="s">
        <v>248</v>
      </c>
      <c r="AB39" s="333">
        <v>195411.96</v>
      </c>
      <c r="AC39" s="320" t="s">
        <v>249</v>
      </c>
      <c r="AD39" s="320" t="s">
        <v>248</v>
      </c>
      <c r="AE39" s="320" t="s">
        <v>248</v>
      </c>
      <c r="AF39" s="348">
        <v>195411.96</v>
      </c>
      <c r="AG39" s="320" t="s">
        <v>248</v>
      </c>
      <c r="AH39" s="338" t="s">
        <v>208</v>
      </c>
      <c r="AI39" s="338" t="s">
        <v>284</v>
      </c>
      <c r="AJ39" s="329"/>
    </row>
    <row r="40" spans="1:36" ht="72" x14ac:dyDescent="0.25">
      <c r="A40" s="14"/>
      <c r="B40" s="346"/>
      <c r="C40" s="325"/>
      <c r="D40" s="325"/>
      <c r="E40" s="325"/>
      <c r="F40" s="325"/>
      <c r="G40" s="325"/>
      <c r="H40" s="325"/>
      <c r="I40" s="325"/>
      <c r="J40" s="114" t="s">
        <v>311</v>
      </c>
      <c r="K40" s="114" t="s">
        <v>310</v>
      </c>
      <c r="L40" s="114" t="s">
        <v>312</v>
      </c>
      <c r="M40" s="118">
        <v>0.8</v>
      </c>
      <c r="N40" s="334"/>
      <c r="O40" s="334"/>
      <c r="P40" s="341"/>
      <c r="Q40" s="341"/>
      <c r="R40" s="341"/>
      <c r="S40" s="341"/>
      <c r="T40" s="353"/>
      <c r="U40" s="334"/>
      <c r="V40" s="334"/>
      <c r="W40" s="334"/>
      <c r="X40" s="334"/>
      <c r="Y40" s="334"/>
      <c r="Z40" s="334"/>
      <c r="AA40" s="350"/>
      <c r="AB40" s="334"/>
      <c r="AC40" s="341"/>
      <c r="AD40" s="341"/>
      <c r="AE40" s="341"/>
      <c r="AF40" s="341"/>
      <c r="AG40" s="341"/>
      <c r="AH40" s="346"/>
      <c r="AI40" s="346"/>
      <c r="AJ40" s="340"/>
    </row>
    <row r="41" spans="1:36" ht="60" x14ac:dyDescent="0.25">
      <c r="A41" s="1"/>
      <c r="B41" s="346"/>
      <c r="C41" s="325"/>
      <c r="D41" s="325"/>
      <c r="E41" s="325"/>
      <c r="F41" s="325"/>
      <c r="G41" s="325"/>
      <c r="H41" s="325"/>
      <c r="I41" s="325"/>
      <c r="J41" s="114" t="s">
        <v>314</v>
      </c>
      <c r="K41" s="118" t="s">
        <v>313</v>
      </c>
      <c r="L41" s="114" t="s">
        <v>145</v>
      </c>
      <c r="M41" s="114">
        <v>608</v>
      </c>
      <c r="N41" s="334"/>
      <c r="O41" s="334"/>
      <c r="P41" s="341"/>
      <c r="Q41" s="341"/>
      <c r="R41" s="341"/>
      <c r="S41" s="341"/>
      <c r="T41" s="353"/>
      <c r="U41" s="334"/>
      <c r="V41" s="334"/>
      <c r="W41" s="334"/>
      <c r="X41" s="334"/>
      <c r="Y41" s="334"/>
      <c r="Z41" s="334"/>
      <c r="AA41" s="350"/>
      <c r="AB41" s="334"/>
      <c r="AC41" s="341"/>
      <c r="AD41" s="341"/>
      <c r="AE41" s="341"/>
      <c r="AF41" s="341"/>
      <c r="AG41" s="341"/>
      <c r="AH41" s="346"/>
      <c r="AI41" s="346"/>
      <c r="AJ41" s="340"/>
    </row>
    <row r="42" spans="1:36" ht="60" x14ac:dyDescent="0.25">
      <c r="A42" s="1"/>
      <c r="B42" s="346"/>
      <c r="C42" s="325"/>
      <c r="D42" s="325"/>
      <c r="E42" s="325"/>
      <c r="F42" s="325"/>
      <c r="G42" s="325"/>
      <c r="H42" s="325"/>
      <c r="I42" s="325"/>
      <c r="J42" s="114" t="s">
        <v>316</v>
      </c>
      <c r="K42" s="114" t="s">
        <v>315</v>
      </c>
      <c r="L42" s="114" t="s">
        <v>312</v>
      </c>
      <c r="M42" s="114">
        <v>1.1000000000000001</v>
      </c>
      <c r="N42" s="317"/>
      <c r="O42" s="317"/>
      <c r="P42" s="321"/>
      <c r="Q42" s="321"/>
      <c r="R42" s="321"/>
      <c r="S42" s="321"/>
      <c r="T42" s="353"/>
      <c r="U42" s="317"/>
      <c r="V42" s="317"/>
      <c r="W42" s="317"/>
      <c r="X42" s="317"/>
      <c r="Y42" s="317"/>
      <c r="Z42" s="317"/>
      <c r="AA42" s="351"/>
      <c r="AB42" s="317"/>
      <c r="AC42" s="321"/>
      <c r="AD42" s="321"/>
      <c r="AE42" s="321"/>
      <c r="AF42" s="321"/>
      <c r="AG42" s="321"/>
      <c r="AH42" s="346"/>
      <c r="AI42" s="346"/>
      <c r="AJ42" s="330"/>
    </row>
    <row r="43" spans="1:36" ht="60" x14ac:dyDescent="0.25">
      <c r="A43" s="1"/>
      <c r="B43" s="346"/>
      <c r="C43" s="325" t="s">
        <v>300</v>
      </c>
      <c r="D43" s="325" t="s">
        <v>326</v>
      </c>
      <c r="E43" s="325" t="s">
        <v>328</v>
      </c>
      <c r="F43" s="325" t="s">
        <v>300</v>
      </c>
      <c r="G43" s="325" t="s">
        <v>297</v>
      </c>
      <c r="H43" s="325" t="s">
        <v>89</v>
      </c>
      <c r="I43" s="325" t="s">
        <v>89</v>
      </c>
      <c r="J43" s="114" t="s">
        <v>305</v>
      </c>
      <c r="K43" s="114" t="s">
        <v>304</v>
      </c>
      <c r="L43" s="114" t="s">
        <v>145</v>
      </c>
      <c r="M43" s="117">
        <v>91</v>
      </c>
      <c r="N43" s="316" t="s">
        <v>290</v>
      </c>
      <c r="O43" s="316" t="s">
        <v>321</v>
      </c>
      <c r="P43" s="320" t="s">
        <v>246</v>
      </c>
      <c r="Q43" s="320" t="s">
        <v>96</v>
      </c>
      <c r="R43" s="320" t="s">
        <v>97</v>
      </c>
      <c r="S43" s="320" t="s">
        <v>247</v>
      </c>
      <c r="T43" s="353"/>
      <c r="U43" s="333">
        <v>871296.72</v>
      </c>
      <c r="V43" s="333">
        <v>871296.72</v>
      </c>
      <c r="W43" s="316" t="s">
        <v>248</v>
      </c>
      <c r="X43" s="316" t="s">
        <v>248</v>
      </c>
      <c r="Y43" s="316" t="s">
        <v>248</v>
      </c>
      <c r="Z43" s="316" t="s">
        <v>248</v>
      </c>
      <c r="AA43" s="318" t="s">
        <v>248</v>
      </c>
      <c r="AB43" s="333">
        <v>871296.72</v>
      </c>
      <c r="AC43" s="320" t="s">
        <v>249</v>
      </c>
      <c r="AD43" s="320" t="s">
        <v>248</v>
      </c>
      <c r="AE43" s="320" t="s">
        <v>248</v>
      </c>
      <c r="AF43" s="348">
        <v>871296.72</v>
      </c>
      <c r="AG43" s="320" t="s">
        <v>248</v>
      </c>
      <c r="AH43" s="346"/>
      <c r="AI43" s="346"/>
      <c r="AJ43" s="329"/>
    </row>
    <row r="44" spans="1:36" ht="72" x14ac:dyDescent="0.25">
      <c r="A44" s="1"/>
      <c r="B44" s="346"/>
      <c r="C44" s="325"/>
      <c r="D44" s="325"/>
      <c r="E44" s="325"/>
      <c r="F44" s="325"/>
      <c r="G44" s="325"/>
      <c r="H44" s="325"/>
      <c r="I44" s="325"/>
      <c r="J44" s="114" t="s">
        <v>311</v>
      </c>
      <c r="K44" s="114" t="s">
        <v>310</v>
      </c>
      <c r="L44" s="114" t="s">
        <v>312</v>
      </c>
      <c r="M44" s="118">
        <v>2.6</v>
      </c>
      <c r="N44" s="334"/>
      <c r="O44" s="334"/>
      <c r="P44" s="341"/>
      <c r="Q44" s="341"/>
      <c r="R44" s="341"/>
      <c r="S44" s="341"/>
      <c r="T44" s="353"/>
      <c r="U44" s="334"/>
      <c r="V44" s="334"/>
      <c r="W44" s="334"/>
      <c r="X44" s="334"/>
      <c r="Y44" s="334"/>
      <c r="Z44" s="334"/>
      <c r="AA44" s="343"/>
      <c r="AB44" s="334"/>
      <c r="AC44" s="341"/>
      <c r="AD44" s="341"/>
      <c r="AE44" s="341"/>
      <c r="AF44" s="341"/>
      <c r="AG44" s="341"/>
      <c r="AH44" s="346"/>
      <c r="AI44" s="346"/>
      <c r="AJ44" s="340"/>
    </row>
    <row r="45" spans="1:36" ht="60" x14ac:dyDescent="0.25">
      <c r="B45" s="346"/>
      <c r="C45" s="325"/>
      <c r="D45" s="325"/>
      <c r="E45" s="325"/>
      <c r="F45" s="325"/>
      <c r="G45" s="325"/>
      <c r="H45" s="325"/>
      <c r="I45" s="325"/>
      <c r="J45" s="114" t="s">
        <v>314</v>
      </c>
      <c r="K45" s="118" t="s">
        <v>313</v>
      </c>
      <c r="L45" s="114" t="s">
        <v>145</v>
      </c>
      <c r="M45" s="117">
        <v>1152</v>
      </c>
      <c r="N45" s="334"/>
      <c r="O45" s="334"/>
      <c r="P45" s="341"/>
      <c r="Q45" s="341"/>
      <c r="R45" s="341"/>
      <c r="S45" s="341"/>
      <c r="T45" s="353"/>
      <c r="U45" s="334"/>
      <c r="V45" s="334"/>
      <c r="W45" s="334"/>
      <c r="X45" s="334"/>
      <c r="Y45" s="334"/>
      <c r="Z45" s="334"/>
      <c r="AA45" s="343"/>
      <c r="AB45" s="334"/>
      <c r="AC45" s="341"/>
      <c r="AD45" s="341"/>
      <c r="AE45" s="341"/>
      <c r="AF45" s="341"/>
      <c r="AG45" s="341"/>
      <c r="AH45" s="346"/>
      <c r="AI45" s="346"/>
      <c r="AJ45" s="340"/>
    </row>
    <row r="46" spans="1:36" ht="60" x14ac:dyDescent="0.25">
      <c r="B46" s="346"/>
      <c r="C46" s="325"/>
      <c r="D46" s="325"/>
      <c r="E46" s="325"/>
      <c r="F46" s="325"/>
      <c r="G46" s="325"/>
      <c r="H46" s="325"/>
      <c r="I46" s="325"/>
      <c r="J46" s="114" t="s">
        <v>316</v>
      </c>
      <c r="K46" s="114" t="s">
        <v>315</v>
      </c>
      <c r="L46" s="114" t="s">
        <v>312</v>
      </c>
      <c r="M46" s="114">
        <v>3.4</v>
      </c>
      <c r="N46" s="334"/>
      <c r="O46" s="334"/>
      <c r="P46" s="341"/>
      <c r="Q46" s="341"/>
      <c r="R46" s="341"/>
      <c r="S46" s="341"/>
      <c r="T46" s="353"/>
      <c r="U46" s="334"/>
      <c r="V46" s="334"/>
      <c r="W46" s="334"/>
      <c r="X46" s="334"/>
      <c r="Y46" s="334"/>
      <c r="Z46" s="334"/>
      <c r="AA46" s="343"/>
      <c r="AB46" s="334"/>
      <c r="AC46" s="341"/>
      <c r="AD46" s="341"/>
      <c r="AE46" s="341"/>
      <c r="AF46" s="341"/>
      <c r="AG46" s="341"/>
      <c r="AH46" s="346"/>
      <c r="AI46" s="346"/>
      <c r="AJ46" s="340"/>
    </row>
    <row r="47" spans="1:36" ht="48" x14ac:dyDescent="0.25">
      <c r="B47" s="347"/>
      <c r="C47" s="325"/>
      <c r="D47" s="325"/>
      <c r="E47" s="325"/>
      <c r="F47" s="325"/>
      <c r="G47" s="325"/>
      <c r="H47" s="325"/>
      <c r="I47" s="325"/>
      <c r="J47" s="116" t="s">
        <v>319</v>
      </c>
      <c r="K47" s="114" t="s">
        <v>318</v>
      </c>
      <c r="L47" s="114" t="s">
        <v>320</v>
      </c>
      <c r="M47" s="117">
        <v>1037</v>
      </c>
      <c r="N47" s="317"/>
      <c r="O47" s="317"/>
      <c r="P47" s="321"/>
      <c r="Q47" s="321"/>
      <c r="R47" s="321"/>
      <c r="S47" s="321"/>
      <c r="T47" s="354"/>
      <c r="U47" s="317"/>
      <c r="V47" s="317"/>
      <c r="W47" s="317"/>
      <c r="X47" s="317"/>
      <c r="Y47" s="317"/>
      <c r="Z47" s="317"/>
      <c r="AA47" s="319"/>
      <c r="AB47" s="317"/>
      <c r="AC47" s="321"/>
      <c r="AD47" s="321"/>
      <c r="AE47" s="321"/>
      <c r="AF47" s="321"/>
      <c r="AG47" s="321"/>
      <c r="AH47" s="347"/>
      <c r="AI47" s="347"/>
      <c r="AJ47" s="330"/>
    </row>
    <row r="48" spans="1:36" ht="60" x14ac:dyDescent="0.25">
      <c r="B48" s="329" t="s">
        <v>329</v>
      </c>
      <c r="C48" s="325" t="s">
        <v>301</v>
      </c>
      <c r="D48" s="325" t="s">
        <v>326</v>
      </c>
      <c r="E48" s="325" t="s">
        <v>328</v>
      </c>
      <c r="F48" s="325" t="s">
        <v>301</v>
      </c>
      <c r="G48" s="325" t="s">
        <v>297</v>
      </c>
      <c r="H48" s="325" t="s">
        <v>89</v>
      </c>
      <c r="I48" s="325" t="s">
        <v>89</v>
      </c>
      <c r="J48" s="114" t="s">
        <v>305</v>
      </c>
      <c r="K48" s="114" t="s">
        <v>304</v>
      </c>
      <c r="L48" s="114" t="s">
        <v>145</v>
      </c>
      <c r="M48" s="117">
        <v>22</v>
      </c>
      <c r="N48" s="316" t="s">
        <v>290</v>
      </c>
      <c r="O48" s="316" t="s">
        <v>322</v>
      </c>
      <c r="P48" s="320" t="s">
        <v>246</v>
      </c>
      <c r="Q48" s="320" t="s">
        <v>96</v>
      </c>
      <c r="R48" s="320" t="s">
        <v>97</v>
      </c>
      <c r="S48" s="320" t="s">
        <v>247</v>
      </c>
      <c r="T48" s="352">
        <f>U48+U50</f>
        <v>1745844.1</v>
      </c>
      <c r="U48" s="333">
        <v>61109.84</v>
      </c>
      <c r="V48" s="333">
        <v>61109.84</v>
      </c>
      <c r="W48" s="316" t="s">
        <v>248</v>
      </c>
      <c r="X48" s="316" t="s">
        <v>248</v>
      </c>
      <c r="Y48" s="316" t="s">
        <v>248</v>
      </c>
      <c r="Z48" s="316" t="s">
        <v>248</v>
      </c>
      <c r="AA48" s="318" t="s">
        <v>248</v>
      </c>
      <c r="AB48" s="333">
        <v>61109.84</v>
      </c>
      <c r="AC48" s="320" t="s">
        <v>249</v>
      </c>
      <c r="AD48" s="320" t="s">
        <v>248</v>
      </c>
      <c r="AE48" s="320" t="s">
        <v>248</v>
      </c>
      <c r="AF48" s="348">
        <v>61109.84</v>
      </c>
      <c r="AG48" s="320" t="s">
        <v>248</v>
      </c>
      <c r="AH48" s="355" t="s">
        <v>284</v>
      </c>
      <c r="AI48" s="355" t="s">
        <v>285</v>
      </c>
      <c r="AJ48" s="329"/>
    </row>
    <row r="49" spans="2:36" ht="72" x14ac:dyDescent="0.25">
      <c r="B49" s="353"/>
      <c r="C49" s="325"/>
      <c r="D49" s="325"/>
      <c r="E49" s="325"/>
      <c r="F49" s="325"/>
      <c r="G49" s="325"/>
      <c r="H49" s="325"/>
      <c r="I49" s="325"/>
      <c r="J49" s="114" t="s">
        <v>311</v>
      </c>
      <c r="K49" s="114" t="s">
        <v>310</v>
      </c>
      <c r="L49" s="114" t="s">
        <v>312</v>
      </c>
      <c r="M49" s="118">
        <v>0.5</v>
      </c>
      <c r="N49" s="317"/>
      <c r="O49" s="317"/>
      <c r="P49" s="321"/>
      <c r="Q49" s="321"/>
      <c r="R49" s="321"/>
      <c r="S49" s="321"/>
      <c r="T49" s="353"/>
      <c r="U49" s="317"/>
      <c r="V49" s="317"/>
      <c r="W49" s="317"/>
      <c r="X49" s="317"/>
      <c r="Y49" s="317"/>
      <c r="Z49" s="317"/>
      <c r="AA49" s="319"/>
      <c r="AB49" s="317"/>
      <c r="AC49" s="321"/>
      <c r="AD49" s="321"/>
      <c r="AE49" s="321"/>
      <c r="AF49" s="321"/>
      <c r="AG49" s="321"/>
      <c r="AH49" s="353"/>
      <c r="AI49" s="353"/>
      <c r="AJ49" s="330"/>
    </row>
    <row r="50" spans="2:36" ht="60" x14ac:dyDescent="0.25">
      <c r="B50" s="353"/>
      <c r="C50" s="325" t="s">
        <v>302</v>
      </c>
      <c r="D50" s="325" t="s">
        <v>326</v>
      </c>
      <c r="E50" s="325" t="s">
        <v>328</v>
      </c>
      <c r="F50" s="325" t="s">
        <v>302</v>
      </c>
      <c r="G50" s="325" t="s">
        <v>297</v>
      </c>
      <c r="H50" s="325" t="s">
        <v>89</v>
      </c>
      <c r="I50" s="325" t="s">
        <v>303</v>
      </c>
      <c r="J50" s="114" t="s">
        <v>305</v>
      </c>
      <c r="K50" s="114" t="s">
        <v>304</v>
      </c>
      <c r="L50" s="114" t="s">
        <v>145</v>
      </c>
      <c r="M50" s="117">
        <v>109</v>
      </c>
      <c r="N50" s="316" t="s">
        <v>290</v>
      </c>
      <c r="O50" s="316" t="s">
        <v>323</v>
      </c>
      <c r="P50" s="320" t="s">
        <v>246</v>
      </c>
      <c r="Q50" s="320" t="s">
        <v>96</v>
      </c>
      <c r="R50" s="320" t="s">
        <v>97</v>
      </c>
      <c r="S50" s="320" t="s">
        <v>247</v>
      </c>
      <c r="T50" s="353"/>
      <c r="U50" s="333">
        <v>1684734.26</v>
      </c>
      <c r="V50" s="333">
        <v>1684734.26</v>
      </c>
      <c r="W50" s="316" t="s">
        <v>248</v>
      </c>
      <c r="X50" s="316" t="s">
        <v>248</v>
      </c>
      <c r="Y50" s="316" t="s">
        <v>248</v>
      </c>
      <c r="Z50" s="316" t="s">
        <v>248</v>
      </c>
      <c r="AA50" s="318" t="s">
        <v>248</v>
      </c>
      <c r="AB50" s="333">
        <v>1684734.26</v>
      </c>
      <c r="AC50" s="320" t="s">
        <v>249</v>
      </c>
      <c r="AD50" s="320" t="s">
        <v>248</v>
      </c>
      <c r="AE50" s="320" t="s">
        <v>248</v>
      </c>
      <c r="AF50" s="348">
        <v>1684734.26</v>
      </c>
      <c r="AG50" s="320" t="s">
        <v>248</v>
      </c>
      <c r="AH50" s="353"/>
      <c r="AI50" s="353"/>
      <c r="AJ50" s="329"/>
    </row>
    <row r="51" spans="2:36" ht="72" x14ac:dyDescent="0.25">
      <c r="B51" s="353"/>
      <c r="C51" s="325"/>
      <c r="D51" s="325"/>
      <c r="E51" s="325"/>
      <c r="F51" s="325"/>
      <c r="G51" s="325"/>
      <c r="H51" s="325"/>
      <c r="I51" s="325"/>
      <c r="J51" s="114" t="s">
        <v>311</v>
      </c>
      <c r="K51" s="114" t="s">
        <v>310</v>
      </c>
      <c r="L51" s="114" t="s">
        <v>312</v>
      </c>
      <c r="M51" s="118">
        <v>2.8</v>
      </c>
      <c r="N51" s="334"/>
      <c r="O51" s="334"/>
      <c r="P51" s="341"/>
      <c r="Q51" s="341"/>
      <c r="R51" s="341"/>
      <c r="S51" s="341"/>
      <c r="T51" s="353"/>
      <c r="U51" s="334"/>
      <c r="V51" s="334"/>
      <c r="W51" s="334"/>
      <c r="X51" s="334"/>
      <c r="Y51" s="334"/>
      <c r="Z51" s="334"/>
      <c r="AA51" s="343"/>
      <c r="AB51" s="334"/>
      <c r="AC51" s="341"/>
      <c r="AD51" s="341"/>
      <c r="AE51" s="341"/>
      <c r="AF51" s="341"/>
      <c r="AG51" s="341"/>
      <c r="AH51" s="353"/>
      <c r="AI51" s="353"/>
      <c r="AJ51" s="340"/>
    </row>
    <row r="52" spans="2:36" ht="60" x14ac:dyDescent="0.25">
      <c r="B52" s="353"/>
      <c r="C52" s="325"/>
      <c r="D52" s="325"/>
      <c r="E52" s="325"/>
      <c r="F52" s="325"/>
      <c r="G52" s="325"/>
      <c r="H52" s="325"/>
      <c r="I52" s="325"/>
      <c r="J52" s="114" t="s">
        <v>314</v>
      </c>
      <c r="K52" s="118" t="s">
        <v>313</v>
      </c>
      <c r="L52" s="114" t="s">
        <v>145</v>
      </c>
      <c r="M52" s="117">
        <v>495</v>
      </c>
      <c r="N52" s="334"/>
      <c r="O52" s="334"/>
      <c r="P52" s="341"/>
      <c r="Q52" s="341"/>
      <c r="R52" s="341"/>
      <c r="S52" s="341"/>
      <c r="T52" s="353"/>
      <c r="U52" s="334"/>
      <c r="V52" s="334"/>
      <c r="W52" s="334"/>
      <c r="X52" s="334"/>
      <c r="Y52" s="334"/>
      <c r="Z52" s="334"/>
      <c r="AA52" s="343"/>
      <c r="AB52" s="334"/>
      <c r="AC52" s="341"/>
      <c r="AD52" s="341"/>
      <c r="AE52" s="341"/>
      <c r="AF52" s="341"/>
      <c r="AG52" s="341"/>
      <c r="AH52" s="353"/>
      <c r="AI52" s="353"/>
      <c r="AJ52" s="340"/>
    </row>
    <row r="53" spans="2:36" ht="60" x14ac:dyDescent="0.25">
      <c r="B53" s="353"/>
      <c r="C53" s="325"/>
      <c r="D53" s="325"/>
      <c r="E53" s="325"/>
      <c r="F53" s="325"/>
      <c r="G53" s="325"/>
      <c r="H53" s="325"/>
      <c r="I53" s="325"/>
      <c r="J53" s="114" t="s">
        <v>316</v>
      </c>
      <c r="K53" s="114" t="s">
        <v>315</v>
      </c>
      <c r="L53" s="114" t="s">
        <v>312</v>
      </c>
      <c r="M53" s="114">
        <v>20.2</v>
      </c>
      <c r="N53" s="334"/>
      <c r="O53" s="334"/>
      <c r="P53" s="341"/>
      <c r="Q53" s="341"/>
      <c r="R53" s="341"/>
      <c r="S53" s="341"/>
      <c r="T53" s="353"/>
      <c r="U53" s="334"/>
      <c r="V53" s="334"/>
      <c r="W53" s="334"/>
      <c r="X53" s="334"/>
      <c r="Y53" s="334"/>
      <c r="Z53" s="334"/>
      <c r="AA53" s="343"/>
      <c r="AB53" s="334"/>
      <c r="AC53" s="341"/>
      <c r="AD53" s="341"/>
      <c r="AE53" s="341"/>
      <c r="AF53" s="341"/>
      <c r="AG53" s="341"/>
      <c r="AH53" s="353"/>
      <c r="AI53" s="353"/>
      <c r="AJ53" s="340"/>
    </row>
    <row r="54" spans="2:36" ht="48" x14ac:dyDescent="0.25">
      <c r="B54" s="354"/>
      <c r="C54" s="325"/>
      <c r="D54" s="325"/>
      <c r="E54" s="325"/>
      <c r="F54" s="325"/>
      <c r="G54" s="325"/>
      <c r="H54" s="325"/>
      <c r="I54" s="325"/>
      <c r="J54" s="116" t="s">
        <v>319</v>
      </c>
      <c r="K54" s="114" t="s">
        <v>318</v>
      </c>
      <c r="L54" s="114" t="s">
        <v>320</v>
      </c>
      <c r="M54" s="117">
        <v>84</v>
      </c>
      <c r="N54" s="317"/>
      <c r="O54" s="317"/>
      <c r="P54" s="321"/>
      <c r="Q54" s="321"/>
      <c r="R54" s="321"/>
      <c r="S54" s="321"/>
      <c r="T54" s="354"/>
      <c r="U54" s="317"/>
      <c r="V54" s="317"/>
      <c r="W54" s="317"/>
      <c r="X54" s="317"/>
      <c r="Y54" s="317"/>
      <c r="Z54" s="317"/>
      <c r="AA54" s="319"/>
      <c r="AB54" s="317"/>
      <c r="AC54" s="321"/>
      <c r="AD54" s="321"/>
      <c r="AE54" s="321"/>
      <c r="AF54" s="321"/>
      <c r="AG54" s="321"/>
      <c r="AH54" s="354"/>
      <c r="AI54" s="354"/>
      <c r="AJ54" s="330"/>
    </row>
  </sheetData>
  <mergeCells count="487">
    <mergeCell ref="AJ50:AJ54"/>
    <mergeCell ref="Y50:Y54"/>
    <mergeCell ref="Z50:Z54"/>
    <mergeCell ref="AA50:AA54"/>
    <mergeCell ref="AB50:AB54"/>
    <mergeCell ref="AC50:AC54"/>
    <mergeCell ref="AD50:AD54"/>
    <mergeCell ref="AE50:AE54"/>
    <mergeCell ref="AF50:AF54"/>
    <mergeCell ref="AG50:AG54"/>
    <mergeCell ref="AH39:AH47"/>
    <mergeCell ref="AI39:AI47"/>
    <mergeCell ref="B48:B54"/>
    <mergeCell ref="T48:T54"/>
    <mergeCell ref="AH48:AH54"/>
    <mergeCell ref="AI48:AI54"/>
    <mergeCell ref="C50:C54"/>
    <mergeCell ref="D50:D54"/>
    <mergeCell ref="E50:E54"/>
    <mergeCell ref="F50:F54"/>
    <mergeCell ref="G50:G54"/>
    <mergeCell ref="H50:H54"/>
    <mergeCell ref="I50:I54"/>
    <mergeCell ref="N50:N54"/>
    <mergeCell ref="O50:O54"/>
    <mergeCell ref="P50:P54"/>
    <mergeCell ref="Q50:Q54"/>
    <mergeCell ref="R50:R54"/>
    <mergeCell ref="S50:S54"/>
    <mergeCell ref="U50:U54"/>
    <mergeCell ref="V50:V54"/>
    <mergeCell ref="W50:W54"/>
    <mergeCell ref="W43:W47"/>
    <mergeCell ref="X43:X47"/>
    <mergeCell ref="AJ48:AJ49"/>
    <mergeCell ref="X50:X54"/>
    <mergeCell ref="AF43:AF47"/>
    <mergeCell ref="AG43:AG47"/>
    <mergeCell ref="AJ43:AJ47"/>
    <mergeCell ref="N48:N49"/>
    <mergeCell ref="O48:O49"/>
    <mergeCell ref="P48:P49"/>
    <mergeCell ref="Q48:Q49"/>
    <mergeCell ref="R48:R49"/>
    <mergeCell ref="S48:S49"/>
    <mergeCell ref="U48:U49"/>
    <mergeCell ref="V48:V49"/>
    <mergeCell ref="W48:W49"/>
    <mergeCell ref="X48:X49"/>
    <mergeCell ref="Y48:Y49"/>
    <mergeCell ref="Z48:Z49"/>
    <mergeCell ref="AA48:AA49"/>
    <mergeCell ref="AB48:AB49"/>
    <mergeCell ref="AC48:AC49"/>
    <mergeCell ref="AG48:AG49"/>
    <mergeCell ref="AD48:AD49"/>
    <mergeCell ref="AE48:AE49"/>
    <mergeCell ref="AF48:AF49"/>
    <mergeCell ref="Y43:Y47"/>
    <mergeCell ref="Z43:Z47"/>
    <mergeCell ref="AA43:AA47"/>
    <mergeCell ref="AB43:AB47"/>
    <mergeCell ref="AC43:AC47"/>
    <mergeCell ref="AD43:AD47"/>
    <mergeCell ref="AE43:AE47"/>
    <mergeCell ref="N39:N42"/>
    <mergeCell ref="O39:O42"/>
    <mergeCell ref="P39:P42"/>
    <mergeCell ref="Q39:Q42"/>
    <mergeCell ref="R39:R42"/>
    <mergeCell ref="S39:S42"/>
    <mergeCell ref="U39:U42"/>
    <mergeCell ref="V39:V42"/>
    <mergeCell ref="N43:N47"/>
    <mergeCell ref="O43:O47"/>
    <mergeCell ref="P43:P47"/>
    <mergeCell ref="Q43:Q47"/>
    <mergeCell ref="R43:R47"/>
    <mergeCell ref="S43:S47"/>
    <mergeCell ref="U43:U47"/>
    <mergeCell ref="V43:V47"/>
    <mergeCell ref="T39:T47"/>
    <mergeCell ref="AF37:AF38"/>
    <mergeCell ref="AG37:AG38"/>
    <mergeCell ref="AH37:AH38"/>
    <mergeCell ref="AI37:AI38"/>
    <mergeCell ref="AJ37:AJ38"/>
    <mergeCell ref="W39:W42"/>
    <mergeCell ref="X39:X42"/>
    <mergeCell ref="Y39:Y42"/>
    <mergeCell ref="Z39:Z42"/>
    <mergeCell ref="AA39:AA42"/>
    <mergeCell ref="AB39:AB42"/>
    <mergeCell ref="AC39:AC42"/>
    <mergeCell ref="AD39:AD42"/>
    <mergeCell ref="AE39:AE42"/>
    <mergeCell ref="AF39:AF42"/>
    <mergeCell ref="AG39:AG42"/>
    <mergeCell ref="AJ39:AJ42"/>
    <mergeCell ref="W37:W38"/>
    <mergeCell ref="X37:X38"/>
    <mergeCell ref="Y37:Y38"/>
    <mergeCell ref="Z37:Z38"/>
    <mergeCell ref="AA37:AA38"/>
    <mergeCell ref="AB37:AB38"/>
    <mergeCell ref="AC37:AC38"/>
    <mergeCell ref="AD37:AD38"/>
    <mergeCell ref="AE37:AE38"/>
    <mergeCell ref="N37:N38"/>
    <mergeCell ref="O37:O38"/>
    <mergeCell ref="P37:P38"/>
    <mergeCell ref="Q37:Q38"/>
    <mergeCell ref="R37:R38"/>
    <mergeCell ref="S37:S38"/>
    <mergeCell ref="T37:T38"/>
    <mergeCell ref="U37:U38"/>
    <mergeCell ref="V37:V38"/>
    <mergeCell ref="D48:D49"/>
    <mergeCell ref="E48:E49"/>
    <mergeCell ref="F48:F49"/>
    <mergeCell ref="G48:G49"/>
    <mergeCell ref="H48:H49"/>
    <mergeCell ref="I48:I49"/>
    <mergeCell ref="C43:C47"/>
    <mergeCell ref="D43:D47"/>
    <mergeCell ref="E43:E47"/>
    <mergeCell ref="F43:F47"/>
    <mergeCell ref="G43:G47"/>
    <mergeCell ref="H43:H47"/>
    <mergeCell ref="I43:I47"/>
    <mergeCell ref="C48:C49"/>
    <mergeCell ref="B37:B38"/>
    <mergeCell ref="C37:C38"/>
    <mergeCell ref="D37:D38"/>
    <mergeCell ref="E37:E38"/>
    <mergeCell ref="F37:F38"/>
    <mergeCell ref="G37:G38"/>
    <mergeCell ref="H37:H38"/>
    <mergeCell ref="I37:I38"/>
    <mergeCell ref="C39:C42"/>
    <mergeCell ref="D39:D42"/>
    <mergeCell ref="E39:E42"/>
    <mergeCell ref="F39:F42"/>
    <mergeCell ref="G39:G42"/>
    <mergeCell ref="H39:H42"/>
    <mergeCell ref="I39:I42"/>
    <mergeCell ref="B39:B47"/>
    <mergeCell ref="AJ34:AJ36"/>
    <mergeCell ref="AE34:AE36"/>
    <mergeCell ref="AF34:AF36"/>
    <mergeCell ref="AG34:AG36"/>
    <mergeCell ref="AH34:AH36"/>
    <mergeCell ref="AI34:AI36"/>
    <mergeCell ref="Z34:Z36"/>
    <mergeCell ref="AA34:AA36"/>
    <mergeCell ref="AB34:AB36"/>
    <mergeCell ref="AC34:AC36"/>
    <mergeCell ref="AD34:AD36"/>
    <mergeCell ref="U34:U36"/>
    <mergeCell ref="V34:V36"/>
    <mergeCell ref="W34:W36"/>
    <mergeCell ref="X34:X36"/>
    <mergeCell ref="Y34:Y36"/>
    <mergeCell ref="AJ31:AJ33"/>
    <mergeCell ref="B34:B36"/>
    <mergeCell ref="C34:C36"/>
    <mergeCell ref="D34:D36"/>
    <mergeCell ref="E34:E36"/>
    <mergeCell ref="F34:F36"/>
    <mergeCell ref="G34:G36"/>
    <mergeCell ref="H34:H36"/>
    <mergeCell ref="I34:I36"/>
    <mergeCell ref="N34:N36"/>
    <mergeCell ref="O34:O36"/>
    <mergeCell ref="P34:P36"/>
    <mergeCell ref="Q34:Q36"/>
    <mergeCell ref="R34:R36"/>
    <mergeCell ref="S34:S36"/>
    <mergeCell ref="T34:T36"/>
    <mergeCell ref="AE31:AE33"/>
    <mergeCell ref="AF31:AF33"/>
    <mergeCell ref="AG31:AG33"/>
    <mergeCell ref="AH31:AH33"/>
    <mergeCell ref="AI31:AI33"/>
    <mergeCell ref="Z31:Z33"/>
    <mergeCell ref="AA31:AA33"/>
    <mergeCell ref="AB31:AB33"/>
    <mergeCell ref="AC31:AC33"/>
    <mergeCell ref="AD31:AD33"/>
    <mergeCell ref="U31:U33"/>
    <mergeCell ref="V31:V33"/>
    <mergeCell ref="W31:W33"/>
    <mergeCell ref="X31:X33"/>
    <mergeCell ref="Y31:Y33"/>
    <mergeCell ref="AJ28:AJ30"/>
    <mergeCell ref="B31:B33"/>
    <mergeCell ref="C31:C33"/>
    <mergeCell ref="D31:D33"/>
    <mergeCell ref="E31:E33"/>
    <mergeCell ref="F31:F33"/>
    <mergeCell ref="G31:G33"/>
    <mergeCell ref="H31:H33"/>
    <mergeCell ref="I31:I33"/>
    <mergeCell ref="N31:N33"/>
    <mergeCell ref="O31:O33"/>
    <mergeCell ref="P31:P33"/>
    <mergeCell ref="Q31:Q33"/>
    <mergeCell ref="R31:R33"/>
    <mergeCell ref="S31:S33"/>
    <mergeCell ref="T31:T33"/>
    <mergeCell ref="AE28:AE30"/>
    <mergeCell ref="AF28:AF30"/>
    <mergeCell ref="AG28:AG30"/>
    <mergeCell ref="AH28:AH30"/>
    <mergeCell ref="AI28:AI30"/>
    <mergeCell ref="Z28:Z30"/>
    <mergeCell ref="AA28:AA30"/>
    <mergeCell ref="AB28:AB30"/>
    <mergeCell ref="AC28:AC30"/>
    <mergeCell ref="AD28:AD30"/>
    <mergeCell ref="U28:U30"/>
    <mergeCell ref="V28:V30"/>
    <mergeCell ref="W28:W30"/>
    <mergeCell ref="X28:X30"/>
    <mergeCell ref="Y28:Y30"/>
    <mergeCell ref="P28:P30"/>
    <mergeCell ref="Q28:Q30"/>
    <mergeCell ref="R28:R30"/>
    <mergeCell ref="S28:S30"/>
    <mergeCell ref="T28:T30"/>
    <mergeCell ref="G28:G30"/>
    <mergeCell ref="H28:H30"/>
    <mergeCell ref="I28:I30"/>
    <mergeCell ref="N28:N30"/>
    <mergeCell ref="O28:O30"/>
    <mergeCell ref="B28:B30"/>
    <mergeCell ref="C28:C30"/>
    <mergeCell ref="D28:D30"/>
    <mergeCell ref="E28:E30"/>
    <mergeCell ref="F28:F30"/>
    <mergeCell ref="AH25:AH27"/>
    <mergeCell ref="AI25:AI27"/>
    <mergeCell ref="AJ25:AJ27"/>
    <mergeCell ref="AC25:AC27"/>
    <mergeCell ref="AD25:AD27"/>
    <mergeCell ref="AE25:AE27"/>
    <mergeCell ref="AF25:AF27"/>
    <mergeCell ref="AG25:AG27"/>
    <mergeCell ref="X25:X27"/>
    <mergeCell ref="Y25:Y27"/>
    <mergeCell ref="Z25:Z27"/>
    <mergeCell ref="AA25:AA27"/>
    <mergeCell ref="AB25:AB27"/>
    <mergeCell ref="S25:S27"/>
    <mergeCell ref="T25:T27"/>
    <mergeCell ref="U25:U27"/>
    <mergeCell ref="V25:V27"/>
    <mergeCell ref="W25:W27"/>
    <mergeCell ref="N25:N27"/>
    <mergeCell ref="O25:O27"/>
    <mergeCell ref="P25:P27"/>
    <mergeCell ref="Q25:Q27"/>
    <mergeCell ref="R25:R27"/>
    <mergeCell ref="G25:G27"/>
    <mergeCell ref="H25:H27"/>
    <mergeCell ref="I25:I27"/>
    <mergeCell ref="B25:B27"/>
    <mergeCell ref="C25:C27"/>
    <mergeCell ref="D25:D27"/>
    <mergeCell ref="E25:E27"/>
    <mergeCell ref="F25:F27"/>
    <mergeCell ref="AH19:AH24"/>
    <mergeCell ref="S19:S24"/>
    <mergeCell ref="T19:T24"/>
    <mergeCell ref="U19:U24"/>
    <mergeCell ref="V19:V24"/>
    <mergeCell ref="W19:W24"/>
    <mergeCell ref="N19:N24"/>
    <mergeCell ref="O19:O24"/>
    <mergeCell ref="P19:P24"/>
    <mergeCell ref="Q19:Q24"/>
    <mergeCell ref="R19:R24"/>
    <mergeCell ref="F19:F21"/>
    <mergeCell ref="F22:F24"/>
    <mergeCell ref="G19:G24"/>
    <mergeCell ref="H19:H24"/>
    <mergeCell ref="I19:I24"/>
    <mergeCell ref="AJ19:AJ24"/>
    <mergeCell ref="AC19:AC24"/>
    <mergeCell ref="AD19:AD24"/>
    <mergeCell ref="AE19:AE24"/>
    <mergeCell ref="AF19:AF24"/>
    <mergeCell ref="AG19:AG24"/>
    <mergeCell ref="X19:X24"/>
    <mergeCell ref="Y19:Y24"/>
    <mergeCell ref="Z19:Z24"/>
    <mergeCell ref="AA19:AA24"/>
    <mergeCell ref="AB19:AB24"/>
    <mergeCell ref="AI19:AI24"/>
    <mergeCell ref="B19:B24"/>
    <mergeCell ref="C19:C21"/>
    <mergeCell ref="C22:C24"/>
    <mergeCell ref="D19:D21"/>
    <mergeCell ref="E19:E21"/>
    <mergeCell ref="D22:D24"/>
    <mergeCell ref="E22:E24"/>
    <mergeCell ref="AF16:AF18"/>
    <mergeCell ref="AG16:AG18"/>
    <mergeCell ref="N16:N18"/>
    <mergeCell ref="R16:R18"/>
    <mergeCell ref="S16:S18"/>
    <mergeCell ref="T16:T18"/>
    <mergeCell ref="U16:U18"/>
    <mergeCell ref="B16:B18"/>
    <mergeCell ref="C16:C18"/>
    <mergeCell ref="D16:D18"/>
    <mergeCell ref="E16:E18"/>
    <mergeCell ref="F16:F18"/>
    <mergeCell ref="G16:G18"/>
    <mergeCell ref="H16:H18"/>
    <mergeCell ref="I16:I18"/>
    <mergeCell ref="Q16:Q18"/>
    <mergeCell ref="P16:P18"/>
    <mergeCell ref="T13:T15"/>
    <mergeCell ref="AH16:AH18"/>
    <mergeCell ref="AI16:AI18"/>
    <mergeCell ref="AJ16:AJ18"/>
    <mergeCell ref="AA16:AA18"/>
    <mergeCell ref="AB16:AB18"/>
    <mergeCell ref="AC16:AC18"/>
    <mergeCell ref="AD16:AD18"/>
    <mergeCell ref="AE16:AE18"/>
    <mergeCell ref="V16:V18"/>
    <mergeCell ref="W16:W18"/>
    <mergeCell ref="X16:X18"/>
    <mergeCell ref="Y16:Y18"/>
    <mergeCell ref="Z16:Z18"/>
    <mergeCell ref="AE13:AE15"/>
    <mergeCell ref="AF13:AF15"/>
    <mergeCell ref="AG13:AG15"/>
    <mergeCell ref="AH13:AH15"/>
    <mergeCell ref="Z13:Z15"/>
    <mergeCell ref="AA13:AA15"/>
    <mergeCell ref="AB13:AB15"/>
    <mergeCell ref="AC13:AC15"/>
    <mergeCell ref="O16:O18"/>
    <mergeCell ref="AJ10:AJ12"/>
    <mergeCell ref="B13:B15"/>
    <mergeCell ref="C13:C15"/>
    <mergeCell ref="D13:D15"/>
    <mergeCell ref="E13:E15"/>
    <mergeCell ref="F10:F12"/>
    <mergeCell ref="F13:F15"/>
    <mergeCell ref="H13:H15"/>
    <mergeCell ref="I13:I15"/>
    <mergeCell ref="G13:G15"/>
    <mergeCell ref="N13:N15"/>
    <mergeCell ref="O13:O15"/>
    <mergeCell ref="P13:P15"/>
    <mergeCell ref="Q13:Q15"/>
    <mergeCell ref="R13:R15"/>
    <mergeCell ref="S13:S15"/>
    <mergeCell ref="AE10:AE12"/>
    <mergeCell ref="AF10:AF12"/>
    <mergeCell ref="AG10:AG12"/>
    <mergeCell ref="AH10:AH12"/>
    <mergeCell ref="AI13:AI15"/>
    <mergeCell ref="AJ13:AJ15"/>
    <mergeCell ref="AD13:AD15"/>
    <mergeCell ref="U10:U12"/>
    <mergeCell ref="V10:V12"/>
    <mergeCell ref="W10:W12"/>
    <mergeCell ref="X10:X12"/>
    <mergeCell ref="Y10:Y12"/>
    <mergeCell ref="U13:U15"/>
    <mergeCell ref="V13:V15"/>
    <mergeCell ref="W13:W15"/>
    <mergeCell ref="X13:X15"/>
    <mergeCell ref="Y13:Y15"/>
    <mergeCell ref="P10:P12"/>
    <mergeCell ref="Q10:Q12"/>
    <mergeCell ref="R10:R12"/>
    <mergeCell ref="S10:S12"/>
    <mergeCell ref="T10:T12"/>
    <mergeCell ref="G10:G12"/>
    <mergeCell ref="H10:H12"/>
    <mergeCell ref="I10:I12"/>
    <mergeCell ref="N10:N12"/>
    <mergeCell ref="O10:O12"/>
    <mergeCell ref="B10:B12"/>
    <mergeCell ref="C10:C12"/>
    <mergeCell ref="D10:D12"/>
    <mergeCell ref="E10:E12"/>
    <mergeCell ref="AJ3:AJ4"/>
    <mergeCell ref="T3:T4"/>
    <mergeCell ref="U3:U4"/>
    <mergeCell ref="V3:AA3"/>
    <mergeCell ref="AB3:AB4"/>
    <mergeCell ref="AC3:AC4"/>
    <mergeCell ref="AD3:AF3"/>
    <mergeCell ref="N3:N4"/>
    <mergeCell ref="O3:O4"/>
    <mergeCell ref="P3:P4"/>
    <mergeCell ref="Q3:Q4"/>
    <mergeCell ref="R3:R4"/>
    <mergeCell ref="S3:S4"/>
    <mergeCell ref="B6:B7"/>
    <mergeCell ref="C6:C7"/>
    <mergeCell ref="D6:D7"/>
    <mergeCell ref="E6:E7"/>
    <mergeCell ref="F6:F7"/>
    <mergeCell ref="G6:G7"/>
    <mergeCell ref="W6:W7"/>
    <mergeCell ref="B1:AI1"/>
    <mergeCell ref="B3:B4"/>
    <mergeCell ref="C3:C4"/>
    <mergeCell ref="D3:D4"/>
    <mergeCell ref="E3:E4"/>
    <mergeCell ref="F3:F4"/>
    <mergeCell ref="G3:G4"/>
    <mergeCell ref="H3:H4"/>
    <mergeCell ref="I3:I4"/>
    <mergeCell ref="J3:M3"/>
    <mergeCell ref="AG3:AG4"/>
    <mergeCell ref="AH3:AH4"/>
    <mergeCell ref="AI3:AI4"/>
    <mergeCell ref="X6:X7"/>
    <mergeCell ref="Y6:Y7"/>
    <mergeCell ref="Z6:Z7"/>
    <mergeCell ref="AA6:AA7"/>
    <mergeCell ref="AB6:AB7"/>
    <mergeCell ref="AC6:AC7"/>
    <mergeCell ref="H6:H7"/>
    <mergeCell ref="I6:I7"/>
    <mergeCell ref="N6:N7"/>
    <mergeCell ref="O6:O7"/>
    <mergeCell ref="P6:P7"/>
    <mergeCell ref="Q6:Q7"/>
    <mergeCell ref="R6:R7"/>
    <mergeCell ref="S6:S7"/>
    <mergeCell ref="T6:T7"/>
    <mergeCell ref="O8:O9"/>
    <mergeCell ref="P8:P9"/>
    <mergeCell ref="Q8:Q9"/>
    <mergeCell ref="R8:R9"/>
    <mergeCell ref="S8:S9"/>
    <mergeCell ref="T8:T9"/>
    <mergeCell ref="U8:U9"/>
    <mergeCell ref="V8:V9"/>
    <mergeCell ref="U6:U7"/>
    <mergeCell ref="V6:V7"/>
    <mergeCell ref="B8:B9"/>
    <mergeCell ref="C8:C9"/>
    <mergeCell ref="D8:D9"/>
    <mergeCell ref="E8:E9"/>
    <mergeCell ref="F8:F9"/>
    <mergeCell ref="G8:G9"/>
    <mergeCell ref="H8:H9"/>
    <mergeCell ref="I8:I9"/>
    <mergeCell ref="N8:N9"/>
    <mergeCell ref="AJ8:AJ9"/>
    <mergeCell ref="AB8:AB9"/>
    <mergeCell ref="AC8:AC9"/>
    <mergeCell ref="AD8:AD9"/>
    <mergeCell ref="AE8:AE9"/>
    <mergeCell ref="AF8:AF9"/>
    <mergeCell ref="AD6:AD7"/>
    <mergeCell ref="AE6:AE7"/>
    <mergeCell ref="AF6:AF7"/>
    <mergeCell ref="AG6:AG7"/>
    <mergeCell ref="AH6:AH7"/>
    <mergeCell ref="AI6:AI7"/>
    <mergeCell ref="AJ6:AJ7"/>
    <mergeCell ref="W8:W9"/>
    <mergeCell ref="X8:X9"/>
    <mergeCell ref="Y8:Y9"/>
    <mergeCell ref="Z8:Z9"/>
    <mergeCell ref="AA8:AA9"/>
    <mergeCell ref="AG8:AG9"/>
    <mergeCell ref="AH8:AH9"/>
    <mergeCell ref="AI8:AI9"/>
    <mergeCell ref="AI10:AI12"/>
    <mergeCell ref="Z10:Z12"/>
    <mergeCell ref="AA10:AA12"/>
    <mergeCell ref="AB10:AB12"/>
    <mergeCell ref="AC10:AC12"/>
    <mergeCell ref="AD10:A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28</v>
      </c>
      <c r="E3" s="234" t="s">
        <v>29</v>
      </c>
      <c r="F3" s="234" t="s">
        <v>30</v>
      </c>
      <c r="G3" s="234" t="s">
        <v>3</v>
      </c>
      <c r="H3" s="234" t="s">
        <v>4</v>
      </c>
      <c r="I3" s="234" t="s">
        <v>5</v>
      </c>
      <c r="J3" s="235" t="s">
        <v>6</v>
      </c>
      <c r="K3" s="235"/>
      <c r="L3" s="235"/>
      <c r="M3" s="235"/>
      <c r="N3" s="236" t="s">
        <v>47</v>
      </c>
      <c r="O3" s="234" t="s">
        <v>31</v>
      </c>
      <c r="P3" s="243" t="s">
        <v>42</v>
      </c>
      <c r="Q3" s="243" t="s">
        <v>32</v>
      </c>
      <c r="R3" s="243" t="s">
        <v>37</v>
      </c>
      <c r="S3" s="243" t="s">
        <v>33</v>
      </c>
      <c r="T3" s="234" t="s">
        <v>55</v>
      </c>
      <c r="U3" s="234" t="s">
        <v>57</v>
      </c>
      <c r="V3" s="235" t="s">
        <v>59</v>
      </c>
      <c r="W3" s="235"/>
      <c r="X3" s="235"/>
      <c r="Y3" s="235"/>
      <c r="Z3" s="235"/>
      <c r="AA3" s="235"/>
      <c r="AB3" s="234" t="s">
        <v>69</v>
      </c>
      <c r="AC3" s="238" t="s">
        <v>75</v>
      </c>
      <c r="AD3" s="240" t="s">
        <v>77</v>
      </c>
      <c r="AE3" s="241"/>
      <c r="AF3" s="242"/>
      <c r="AG3" s="236" t="s">
        <v>27</v>
      </c>
      <c r="AH3" s="236" t="s">
        <v>36</v>
      </c>
      <c r="AI3" s="234" t="s">
        <v>34</v>
      </c>
      <c r="AJ3" s="236" t="s">
        <v>35</v>
      </c>
    </row>
    <row r="4" spans="1:36" ht="169.35" customHeight="1" x14ac:dyDescent="0.25">
      <c r="A4" s="1"/>
      <c r="B4" s="234"/>
      <c r="C4" s="234"/>
      <c r="D4" s="234"/>
      <c r="E4" s="234"/>
      <c r="F4" s="234"/>
      <c r="G4" s="234"/>
      <c r="H4" s="234"/>
      <c r="I4" s="234"/>
      <c r="J4" s="3" t="s">
        <v>7</v>
      </c>
      <c r="K4" s="3" t="s">
        <v>8</v>
      </c>
      <c r="L4" s="3" t="s">
        <v>9</v>
      </c>
      <c r="M4" s="11" t="s">
        <v>10</v>
      </c>
      <c r="N4" s="237"/>
      <c r="O4" s="234"/>
      <c r="P4" s="243"/>
      <c r="Q4" s="243"/>
      <c r="R4" s="243"/>
      <c r="S4" s="243"/>
      <c r="T4" s="234"/>
      <c r="U4" s="234"/>
      <c r="V4" s="3" t="s">
        <v>61</v>
      </c>
      <c r="W4" s="3" t="s">
        <v>62</v>
      </c>
      <c r="X4" s="3" t="s">
        <v>15</v>
      </c>
      <c r="Y4" s="3" t="s">
        <v>63</v>
      </c>
      <c r="Z4" s="3" t="s">
        <v>60</v>
      </c>
      <c r="AA4" s="3" t="s">
        <v>25</v>
      </c>
      <c r="AB4" s="234"/>
      <c r="AC4" s="239"/>
      <c r="AD4" s="3" t="s">
        <v>16</v>
      </c>
      <c r="AE4" s="3" t="s">
        <v>17</v>
      </c>
      <c r="AF4" s="3" t="s">
        <v>26</v>
      </c>
      <c r="AG4" s="237"/>
      <c r="AH4" s="237"/>
      <c r="AI4" s="234"/>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15" t="s">
        <v>24</v>
      </c>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2"/>
  <sheetViews>
    <sheetView zoomScale="90" zoomScaleNormal="90" workbookViewId="0">
      <selection activeCell="AJ18" sqref="AJ18:AJ21"/>
    </sheetView>
  </sheetViews>
  <sheetFormatPr defaultRowHeight="15" x14ac:dyDescent="0.25"/>
  <cols>
    <col min="1" max="1" width="5" customWidth="1"/>
    <col min="2" max="2" width="21" customWidth="1"/>
    <col min="3" max="3" width="19.42578125" customWidth="1"/>
    <col min="4" max="5" width="13.5703125" customWidth="1"/>
    <col min="6" max="6" width="20.5703125" customWidth="1"/>
    <col min="7" max="7" width="50.42578125" customWidth="1"/>
    <col min="8" max="8" width="14.5703125" customWidth="1"/>
    <col min="9" max="9" width="13.5703125" customWidth="1"/>
    <col min="10" max="10" width="19.5703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399" t="s">
        <v>0</v>
      </c>
      <c r="C3" s="401" t="s">
        <v>1</v>
      </c>
      <c r="D3" s="401" t="s">
        <v>28</v>
      </c>
      <c r="E3" s="401" t="s">
        <v>29</v>
      </c>
      <c r="F3" s="401" t="s">
        <v>30</v>
      </c>
      <c r="G3" s="401" t="s">
        <v>3</v>
      </c>
      <c r="H3" s="401" t="s">
        <v>4</v>
      </c>
      <c r="I3" s="401" t="s">
        <v>5</v>
      </c>
      <c r="J3" s="402" t="s">
        <v>6</v>
      </c>
      <c r="K3" s="402"/>
      <c r="L3" s="402"/>
      <c r="M3" s="402"/>
      <c r="N3" s="403" t="s">
        <v>47</v>
      </c>
      <c r="O3" s="401" t="s">
        <v>31</v>
      </c>
      <c r="P3" s="411" t="s">
        <v>42</v>
      </c>
      <c r="Q3" s="411" t="s">
        <v>32</v>
      </c>
      <c r="R3" s="411" t="s">
        <v>37</v>
      </c>
      <c r="S3" s="411" t="s">
        <v>33</v>
      </c>
      <c r="T3" s="401" t="s">
        <v>55</v>
      </c>
      <c r="U3" s="401" t="s">
        <v>57</v>
      </c>
      <c r="V3" s="402" t="s">
        <v>59</v>
      </c>
      <c r="W3" s="402"/>
      <c r="X3" s="402"/>
      <c r="Y3" s="402"/>
      <c r="Z3" s="402"/>
      <c r="AA3" s="402"/>
      <c r="AB3" s="401" t="s">
        <v>69</v>
      </c>
      <c r="AC3" s="406" t="s">
        <v>75</v>
      </c>
      <c r="AD3" s="408" t="s">
        <v>77</v>
      </c>
      <c r="AE3" s="409"/>
      <c r="AF3" s="410"/>
      <c r="AG3" s="403" t="s">
        <v>27</v>
      </c>
      <c r="AH3" s="403" t="s">
        <v>36</v>
      </c>
      <c r="AI3" s="401" t="s">
        <v>34</v>
      </c>
      <c r="AJ3" s="405" t="s">
        <v>35</v>
      </c>
    </row>
    <row r="4" spans="1:36" ht="139.5" customHeight="1" thickBot="1" x14ac:dyDescent="0.3">
      <c r="A4" s="1"/>
      <c r="B4" s="400"/>
      <c r="C4" s="236"/>
      <c r="D4" s="236"/>
      <c r="E4" s="236"/>
      <c r="F4" s="236"/>
      <c r="G4" s="236"/>
      <c r="H4" s="236"/>
      <c r="I4" s="236"/>
      <c r="J4" s="22" t="s">
        <v>7</v>
      </c>
      <c r="K4" s="22" t="s">
        <v>8</v>
      </c>
      <c r="L4" s="22" t="s">
        <v>9</v>
      </c>
      <c r="M4" s="23" t="s">
        <v>10</v>
      </c>
      <c r="N4" s="404"/>
      <c r="O4" s="236"/>
      <c r="P4" s="238"/>
      <c r="Q4" s="238"/>
      <c r="R4" s="238"/>
      <c r="S4" s="238"/>
      <c r="T4" s="236"/>
      <c r="U4" s="236"/>
      <c r="V4" s="22" t="s">
        <v>61</v>
      </c>
      <c r="W4" s="22" t="s">
        <v>62</v>
      </c>
      <c r="X4" s="22" t="s">
        <v>15</v>
      </c>
      <c r="Y4" s="22" t="s">
        <v>63</v>
      </c>
      <c r="Z4" s="22" t="s">
        <v>60</v>
      </c>
      <c r="AA4" s="22" t="s">
        <v>25</v>
      </c>
      <c r="AB4" s="236"/>
      <c r="AC4" s="407"/>
      <c r="AD4" s="22" t="s">
        <v>16</v>
      </c>
      <c r="AE4" s="22" t="s">
        <v>17</v>
      </c>
      <c r="AF4" s="22" t="s">
        <v>26</v>
      </c>
      <c r="AG4" s="404"/>
      <c r="AH4" s="404"/>
      <c r="AI4" s="236"/>
      <c r="AJ4" s="375"/>
    </row>
    <row r="5" spans="1:36" ht="15.75" thickBot="1" x14ac:dyDescent="0.3">
      <c r="A5" s="1"/>
      <c r="B5" s="27">
        <v>1</v>
      </c>
      <c r="C5" s="28">
        <v>2</v>
      </c>
      <c r="D5" s="28">
        <v>3</v>
      </c>
      <c r="E5" s="28">
        <v>4</v>
      </c>
      <c r="F5" s="28">
        <v>5</v>
      </c>
      <c r="G5" s="28">
        <v>6</v>
      </c>
      <c r="H5" s="28">
        <v>7</v>
      </c>
      <c r="I5" s="28">
        <v>8</v>
      </c>
      <c r="J5" s="28">
        <v>9</v>
      </c>
      <c r="K5" s="28">
        <v>10</v>
      </c>
      <c r="L5" s="28">
        <v>11</v>
      </c>
      <c r="M5" s="28">
        <v>12</v>
      </c>
      <c r="N5" s="28">
        <v>13</v>
      </c>
      <c r="O5" s="28">
        <v>14</v>
      </c>
      <c r="P5" s="28">
        <v>15</v>
      </c>
      <c r="Q5" s="28">
        <v>16</v>
      </c>
      <c r="R5" s="28">
        <v>17</v>
      </c>
      <c r="S5" s="29">
        <v>18</v>
      </c>
      <c r="T5" s="28">
        <v>19</v>
      </c>
      <c r="U5" s="28">
        <v>20</v>
      </c>
      <c r="V5" s="28">
        <v>21</v>
      </c>
      <c r="W5" s="28">
        <v>22</v>
      </c>
      <c r="X5" s="28">
        <v>23</v>
      </c>
      <c r="Y5" s="28">
        <v>24</v>
      </c>
      <c r="Z5" s="28">
        <v>25</v>
      </c>
      <c r="AA5" s="28">
        <v>26</v>
      </c>
      <c r="AB5" s="28">
        <v>27</v>
      </c>
      <c r="AC5" s="28">
        <v>28</v>
      </c>
      <c r="AD5" s="28">
        <v>29</v>
      </c>
      <c r="AE5" s="28">
        <v>30</v>
      </c>
      <c r="AF5" s="28">
        <v>31</v>
      </c>
      <c r="AG5" s="28">
        <v>32</v>
      </c>
      <c r="AH5" s="28">
        <v>33</v>
      </c>
      <c r="AI5" s="28">
        <v>34</v>
      </c>
      <c r="AJ5" s="30">
        <v>35</v>
      </c>
    </row>
    <row r="6" spans="1:36" ht="43.35" customHeight="1" x14ac:dyDescent="0.25">
      <c r="A6" s="1"/>
      <c r="B6" s="369" t="s">
        <v>153</v>
      </c>
      <c r="C6" s="358" t="s">
        <v>154</v>
      </c>
      <c r="D6" s="358" t="s">
        <v>233</v>
      </c>
      <c r="E6" s="358" t="s">
        <v>155</v>
      </c>
      <c r="F6" s="358" t="s">
        <v>156</v>
      </c>
      <c r="G6" s="358" t="s">
        <v>166</v>
      </c>
      <c r="H6" s="358" t="s">
        <v>89</v>
      </c>
      <c r="I6" s="358" t="s">
        <v>89</v>
      </c>
      <c r="J6" s="31" t="s">
        <v>167</v>
      </c>
      <c r="K6" s="31" t="s">
        <v>168</v>
      </c>
      <c r="L6" s="31" t="s">
        <v>145</v>
      </c>
      <c r="M6" s="31">
        <v>38</v>
      </c>
      <c r="N6" s="358" t="s">
        <v>93</v>
      </c>
      <c r="O6" s="358" t="s">
        <v>128</v>
      </c>
      <c r="P6" s="397" t="s">
        <v>171</v>
      </c>
      <c r="Q6" s="397" t="s">
        <v>172</v>
      </c>
      <c r="R6" s="397" t="s">
        <v>97</v>
      </c>
      <c r="S6" s="397" t="s">
        <v>98</v>
      </c>
      <c r="T6" s="360">
        <f>U6</f>
        <v>682459.7</v>
      </c>
      <c r="U6" s="360">
        <f>SUM(V6:AA7)</f>
        <v>682459.7</v>
      </c>
      <c r="V6" s="360">
        <v>682459.7</v>
      </c>
      <c r="W6" s="360">
        <v>0</v>
      </c>
      <c r="X6" s="360">
        <v>0</v>
      </c>
      <c r="Y6" s="360">
        <v>0</v>
      </c>
      <c r="Z6" s="360">
        <v>0</v>
      </c>
      <c r="AA6" s="360">
        <v>0</v>
      </c>
      <c r="AB6" s="360">
        <v>120434.1</v>
      </c>
      <c r="AC6" s="397" t="s">
        <v>100</v>
      </c>
      <c r="AD6" s="393">
        <v>0</v>
      </c>
      <c r="AE6" s="393">
        <f>U6</f>
        <v>682459.7</v>
      </c>
      <c r="AF6" s="393">
        <v>0</v>
      </c>
      <c r="AG6" s="396"/>
      <c r="AH6" s="362">
        <v>45170</v>
      </c>
      <c r="AI6" s="362">
        <v>45200</v>
      </c>
      <c r="AJ6" s="380">
        <v>45174</v>
      </c>
    </row>
    <row r="7" spans="1:36" ht="52.5" customHeight="1" thickBot="1" x14ac:dyDescent="0.3">
      <c r="A7" s="1"/>
      <c r="B7" s="370"/>
      <c r="C7" s="359"/>
      <c r="D7" s="359"/>
      <c r="E7" s="359"/>
      <c r="F7" s="359"/>
      <c r="G7" s="359"/>
      <c r="H7" s="359"/>
      <c r="I7" s="359"/>
      <c r="J7" s="32" t="s">
        <v>169</v>
      </c>
      <c r="K7" s="32" t="s">
        <v>170</v>
      </c>
      <c r="L7" s="32" t="s">
        <v>139</v>
      </c>
      <c r="M7" s="32">
        <v>38</v>
      </c>
      <c r="N7" s="359"/>
      <c r="O7" s="359"/>
      <c r="P7" s="386"/>
      <c r="Q7" s="386"/>
      <c r="R7" s="386"/>
      <c r="S7" s="386"/>
      <c r="T7" s="359"/>
      <c r="U7" s="359"/>
      <c r="V7" s="359"/>
      <c r="W7" s="361"/>
      <c r="X7" s="361"/>
      <c r="Y7" s="361"/>
      <c r="Z7" s="361"/>
      <c r="AA7" s="361"/>
      <c r="AB7" s="359"/>
      <c r="AC7" s="386"/>
      <c r="AD7" s="388"/>
      <c r="AE7" s="395"/>
      <c r="AF7" s="388"/>
      <c r="AG7" s="379"/>
      <c r="AH7" s="363"/>
      <c r="AI7" s="363"/>
      <c r="AJ7" s="382"/>
    </row>
    <row r="8" spans="1:36" ht="40.35" customHeight="1" x14ac:dyDescent="0.25">
      <c r="A8" s="1"/>
      <c r="B8" s="369" t="s">
        <v>157</v>
      </c>
      <c r="C8" s="358" t="s">
        <v>158</v>
      </c>
      <c r="D8" s="358" t="s">
        <v>234</v>
      </c>
      <c r="E8" s="358" t="s">
        <v>155</v>
      </c>
      <c r="F8" s="358" t="s">
        <v>159</v>
      </c>
      <c r="G8" s="358" t="s">
        <v>166</v>
      </c>
      <c r="H8" s="358" t="s">
        <v>89</v>
      </c>
      <c r="I8" s="358" t="s">
        <v>89</v>
      </c>
      <c r="J8" s="31" t="s">
        <v>167</v>
      </c>
      <c r="K8" s="31" t="s">
        <v>168</v>
      </c>
      <c r="L8" s="31" t="s">
        <v>145</v>
      </c>
      <c r="M8" s="31">
        <v>44</v>
      </c>
      <c r="N8" s="358" t="s">
        <v>93</v>
      </c>
      <c r="O8" s="358" t="s">
        <v>113</v>
      </c>
      <c r="P8" s="397" t="s">
        <v>171</v>
      </c>
      <c r="Q8" s="397" t="s">
        <v>172</v>
      </c>
      <c r="R8" s="397" t="s">
        <v>97</v>
      </c>
      <c r="S8" s="397" t="s">
        <v>98</v>
      </c>
      <c r="T8" s="360">
        <f>U8+U10+U12</f>
        <v>4852722.82</v>
      </c>
      <c r="U8" s="360">
        <f>SUM(V8:AA9)</f>
        <v>1387489.93</v>
      </c>
      <c r="V8" s="360">
        <v>1387489.93</v>
      </c>
      <c r="W8" s="360">
        <v>0</v>
      </c>
      <c r="X8" s="360">
        <v>0</v>
      </c>
      <c r="Y8" s="360">
        <v>0</v>
      </c>
      <c r="Z8" s="360">
        <v>0</v>
      </c>
      <c r="AA8" s="360">
        <v>0</v>
      </c>
      <c r="AB8" s="360">
        <v>244851.16</v>
      </c>
      <c r="AC8" s="397" t="s">
        <v>100</v>
      </c>
      <c r="AD8" s="393">
        <v>0</v>
      </c>
      <c r="AE8" s="393">
        <f>U8</f>
        <v>1387489.93</v>
      </c>
      <c r="AF8" s="393">
        <v>0</v>
      </c>
      <c r="AG8" s="396"/>
      <c r="AH8" s="362">
        <v>45200</v>
      </c>
      <c r="AI8" s="362">
        <v>45261</v>
      </c>
      <c r="AJ8" s="380">
        <v>45209</v>
      </c>
    </row>
    <row r="9" spans="1:36" ht="45.6" customHeight="1" x14ac:dyDescent="0.25">
      <c r="A9" s="1"/>
      <c r="B9" s="373"/>
      <c r="C9" s="366"/>
      <c r="D9" s="366"/>
      <c r="E9" s="366"/>
      <c r="F9" s="372"/>
      <c r="G9" s="366"/>
      <c r="H9" s="372"/>
      <c r="I9" s="372"/>
      <c r="J9" s="24" t="s">
        <v>169</v>
      </c>
      <c r="K9" s="24" t="s">
        <v>170</v>
      </c>
      <c r="L9" s="24" t="s">
        <v>139</v>
      </c>
      <c r="M9" s="24">
        <v>44</v>
      </c>
      <c r="N9" s="372"/>
      <c r="O9" s="372"/>
      <c r="P9" s="390"/>
      <c r="Q9" s="390"/>
      <c r="R9" s="390"/>
      <c r="S9" s="390"/>
      <c r="T9" s="366"/>
      <c r="U9" s="366"/>
      <c r="V9" s="366"/>
      <c r="W9" s="377"/>
      <c r="X9" s="377"/>
      <c r="Y9" s="377"/>
      <c r="Z9" s="377"/>
      <c r="AA9" s="377"/>
      <c r="AB9" s="377"/>
      <c r="AC9" s="395"/>
      <c r="AD9" s="394"/>
      <c r="AE9" s="395"/>
      <c r="AF9" s="394"/>
      <c r="AG9" s="392"/>
      <c r="AH9" s="367"/>
      <c r="AI9" s="367"/>
      <c r="AJ9" s="381"/>
    </row>
    <row r="10" spans="1:36" ht="41.85" customHeight="1" x14ac:dyDescent="0.25">
      <c r="A10" s="1"/>
      <c r="B10" s="373"/>
      <c r="C10" s="366"/>
      <c r="D10" s="366"/>
      <c r="E10" s="366"/>
      <c r="F10" s="365" t="s">
        <v>160</v>
      </c>
      <c r="G10" s="366"/>
      <c r="H10" s="365" t="s">
        <v>89</v>
      </c>
      <c r="I10" s="365" t="s">
        <v>89</v>
      </c>
      <c r="J10" s="24" t="s">
        <v>167</v>
      </c>
      <c r="K10" s="24" t="s">
        <v>168</v>
      </c>
      <c r="L10" s="24" t="s">
        <v>145</v>
      </c>
      <c r="M10" s="24">
        <v>75</v>
      </c>
      <c r="N10" s="365" t="s">
        <v>93</v>
      </c>
      <c r="O10" s="365" t="s">
        <v>126</v>
      </c>
      <c r="P10" s="385" t="s">
        <v>171</v>
      </c>
      <c r="Q10" s="385" t="s">
        <v>172</v>
      </c>
      <c r="R10" s="385" t="s">
        <v>97</v>
      </c>
      <c r="S10" s="385" t="s">
        <v>98</v>
      </c>
      <c r="T10" s="366"/>
      <c r="U10" s="364">
        <f>SUM(V10:AA11)</f>
        <v>818031.58</v>
      </c>
      <c r="V10" s="364">
        <v>818031.58</v>
      </c>
      <c r="W10" s="364">
        <v>0</v>
      </c>
      <c r="X10" s="364">
        <v>0</v>
      </c>
      <c r="Y10" s="364">
        <v>0</v>
      </c>
      <c r="Z10" s="364">
        <v>0</v>
      </c>
      <c r="AA10" s="383">
        <v>0</v>
      </c>
      <c r="AB10" s="364">
        <v>144358.51999999999</v>
      </c>
      <c r="AC10" s="385" t="s">
        <v>100</v>
      </c>
      <c r="AD10" s="387">
        <v>0</v>
      </c>
      <c r="AE10" s="387">
        <f>U10</f>
        <v>818031.58</v>
      </c>
      <c r="AF10" s="387">
        <v>0</v>
      </c>
      <c r="AG10" s="378"/>
      <c r="AH10" s="367"/>
      <c r="AI10" s="367"/>
      <c r="AJ10" s="381"/>
    </row>
    <row r="11" spans="1:36" ht="53.1" customHeight="1" x14ac:dyDescent="0.25">
      <c r="A11" s="1"/>
      <c r="B11" s="373"/>
      <c r="C11" s="366"/>
      <c r="D11" s="366"/>
      <c r="E11" s="366"/>
      <c r="F11" s="372"/>
      <c r="G11" s="366"/>
      <c r="H11" s="372"/>
      <c r="I11" s="372"/>
      <c r="J11" s="24" t="s">
        <v>169</v>
      </c>
      <c r="K11" s="24" t="s">
        <v>170</v>
      </c>
      <c r="L11" s="24" t="s">
        <v>139</v>
      </c>
      <c r="M11" s="24">
        <v>75</v>
      </c>
      <c r="N11" s="372"/>
      <c r="O11" s="372"/>
      <c r="P11" s="390"/>
      <c r="Q11" s="390"/>
      <c r="R11" s="390"/>
      <c r="S11" s="390"/>
      <c r="T11" s="366"/>
      <c r="U11" s="372"/>
      <c r="V11" s="371"/>
      <c r="W11" s="371"/>
      <c r="X11" s="371"/>
      <c r="Y11" s="371"/>
      <c r="Z11" s="371"/>
      <c r="AA11" s="389"/>
      <c r="AB11" s="371"/>
      <c r="AC11" s="390"/>
      <c r="AD11" s="391"/>
      <c r="AE11" s="390"/>
      <c r="AF11" s="391"/>
      <c r="AG11" s="392"/>
      <c r="AH11" s="367"/>
      <c r="AI11" s="367"/>
      <c r="AJ11" s="381"/>
    </row>
    <row r="12" spans="1:36" ht="38.85" customHeight="1" x14ac:dyDescent="0.25">
      <c r="A12" s="1"/>
      <c r="B12" s="373"/>
      <c r="C12" s="366"/>
      <c r="D12" s="366"/>
      <c r="E12" s="366"/>
      <c r="F12" s="365" t="s">
        <v>161</v>
      </c>
      <c r="G12" s="366"/>
      <c r="H12" s="365" t="s">
        <v>89</v>
      </c>
      <c r="I12" s="365" t="s">
        <v>89</v>
      </c>
      <c r="J12" s="24" t="s">
        <v>167</v>
      </c>
      <c r="K12" s="24" t="s">
        <v>168</v>
      </c>
      <c r="L12" s="24" t="s">
        <v>145</v>
      </c>
      <c r="M12" s="24">
        <v>65</v>
      </c>
      <c r="N12" s="365" t="s">
        <v>93</v>
      </c>
      <c r="O12" s="365" t="s">
        <v>127</v>
      </c>
      <c r="P12" s="385" t="s">
        <v>171</v>
      </c>
      <c r="Q12" s="385" t="s">
        <v>172</v>
      </c>
      <c r="R12" s="385" t="s">
        <v>97</v>
      </c>
      <c r="S12" s="385" t="s">
        <v>98</v>
      </c>
      <c r="T12" s="366"/>
      <c r="U12" s="364">
        <f>SUM(V12:AA13)</f>
        <v>2647201.31</v>
      </c>
      <c r="V12" s="364">
        <v>2647201.31</v>
      </c>
      <c r="W12" s="364">
        <v>0</v>
      </c>
      <c r="X12" s="364">
        <v>0</v>
      </c>
      <c r="Y12" s="364">
        <v>0</v>
      </c>
      <c r="Z12" s="364">
        <v>0</v>
      </c>
      <c r="AA12" s="383">
        <v>0</v>
      </c>
      <c r="AB12" s="364">
        <v>467153.17</v>
      </c>
      <c r="AC12" s="385" t="s">
        <v>100</v>
      </c>
      <c r="AD12" s="387">
        <v>0</v>
      </c>
      <c r="AE12" s="387">
        <f>U12</f>
        <v>2647201.31</v>
      </c>
      <c r="AF12" s="387">
        <v>0</v>
      </c>
      <c r="AG12" s="378"/>
      <c r="AH12" s="367"/>
      <c r="AI12" s="367"/>
      <c r="AJ12" s="381"/>
    </row>
    <row r="13" spans="1:36" ht="47.85" customHeight="1" thickBot="1" x14ac:dyDescent="0.3">
      <c r="A13" s="1"/>
      <c r="B13" s="370"/>
      <c r="C13" s="359"/>
      <c r="D13" s="359"/>
      <c r="E13" s="359"/>
      <c r="F13" s="359"/>
      <c r="G13" s="359"/>
      <c r="H13" s="359"/>
      <c r="I13" s="359"/>
      <c r="J13" s="32" t="s">
        <v>169</v>
      </c>
      <c r="K13" s="32" t="s">
        <v>170</v>
      </c>
      <c r="L13" s="32" t="s">
        <v>139</v>
      </c>
      <c r="M13" s="32">
        <v>65</v>
      </c>
      <c r="N13" s="359"/>
      <c r="O13" s="359"/>
      <c r="P13" s="386"/>
      <c r="Q13" s="386"/>
      <c r="R13" s="386"/>
      <c r="S13" s="386"/>
      <c r="T13" s="359"/>
      <c r="U13" s="359"/>
      <c r="V13" s="361"/>
      <c r="W13" s="361"/>
      <c r="X13" s="361"/>
      <c r="Y13" s="361"/>
      <c r="Z13" s="361"/>
      <c r="AA13" s="384"/>
      <c r="AB13" s="361"/>
      <c r="AC13" s="386"/>
      <c r="AD13" s="388"/>
      <c r="AE13" s="386"/>
      <c r="AF13" s="388"/>
      <c r="AG13" s="379"/>
      <c r="AH13" s="363"/>
      <c r="AI13" s="363"/>
      <c r="AJ13" s="382"/>
    </row>
    <row r="14" spans="1:36" ht="38.1" customHeight="1" x14ac:dyDescent="0.25">
      <c r="A14" s="1"/>
      <c r="B14" s="373" t="s">
        <v>162</v>
      </c>
      <c r="C14" s="366" t="s">
        <v>163</v>
      </c>
      <c r="D14" s="366" t="s">
        <v>234</v>
      </c>
      <c r="E14" s="366" t="s">
        <v>155</v>
      </c>
      <c r="F14" s="358" t="s">
        <v>164</v>
      </c>
      <c r="G14" s="366" t="s">
        <v>166</v>
      </c>
      <c r="H14" s="358" t="s">
        <v>89</v>
      </c>
      <c r="I14" s="358" t="s">
        <v>89</v>
      </c>
      <c r="J14" s="24" t="s">
        <v>167</v>
      </c>
      <c r="K14" s="24" t="s">
        <v>168</v>
      </c>
      <c r="L14" s="24" t="s">
        <v>145</v>
      </c>
      <c r="M14" s="26">
        <v>42</v>
      </c>
      <c r="N14" s="358" t="s">
        <v>93</v>
      </c>
      <c r="O14" s="358" t="s">
        <v>133</v>
      </c>
      <c r="P14" s="397" t="s">
        <v>171</v>
      </c>
      <c r="Q14" s="397" t="s">
        <v>172</v>
      </c>
      <c r="R14" s="397" t="s">
        <v>97</v>
      </c>
      <c r="S14" s="397" t="s">
        <v>98</v>
      </c>
      <c r="T14" s="360">
        <f>U14+U16</f>
        <v>2913800.1399999997</v>
      </c>
      <c r="U14" s="360">
        <f>SUM(V14:AA15)</f>
        <v>1103112.23</v>
      </c>
      <c r="V14" s="360">
        <v>1103112.23</v>
      </c>
      <c r="W14" s="360">
        <v>0</v>
      </c>
      <c r="X14" s="360">
        <v>0</v>
      </c>
      <c r="Y14" s="360">
        <v>0</v>
      </c>
      <c r="Z14" s="360">
        <v>0</v>
      </c>
      <c r="AA14" s="414">
        <v>0</v>
      </c>
      <c r="AB14" s="360">
        <v>194666.86</v>
      </c>
      <c r="AC14" s="397" t="s">
        <v>100</v>
      </c>
      <c r="AD14" s="393">
        <v>0</v>
      </c>
      <c r="AE14" s="393">
        <f>U14</f>
        <v>1103112.23</v>
      </c>
      <c r="AF14" s="393">
        <v>0</v>
      </c>
      <c r="AG14" s="396"/>
      <c r="AH14" s="362">
        <v>45474</v>
      </c>
      <c r="AI14" s="362">
        <v>45536</v>
      </c>
      <c r="AJ14" s="415"/>
    </row>
    <row r="15" spans="1:36" ht="47.1" customHeight="1" x14ac:dyDescent="0.25">
      <c r="A15" s="1"/>
      <c r="B15" s="373"/>
      <c r="C15" s="366"/>
      <c r="D15" s="366"/>
      <c r="E15" s="366"/>
      <c r="F15" s="372"/>
      <c r="G15" s="366"/>
      <c r="H15" s="372"/>
      <c r="I15" s="372"/>
      <c r="J15" s="24" t="s">
        <v>169</v>
      </c>
      <c r="K15" s="24" t="s">
        <v>170</v>
      </c>
      <c r="L15" s="24" t="s">
        <v>139</v>
      </c>
      <c r="M15" s="24">
        <v>42</v>
      </c>
      <c r="N15" s="372"/>
      <c r="O15" s="372"/>
      <c r="P15" s="390"/>
      <c r="Q15" s="390"/>
      <c r="R15" s="390"/>
      <c r="S15" s="390"/>
      <c r="T15" s="366"/>
      <c r="U15" s="366"/>
      <c r="V15" s="371"/>
      <c r="W15" s="371"/>
      <c r="X15" s="371"/>
      <c r="Y15" s="371"/>
      <c r="Z15" s="371"/>
      <c r="AA15" s="389"/>
      <c r="AB15" s="371"/>
      <c r="AC15" s="390"/>
      <c r="AD15" s="391"/>
      <c r="AE15" s="391"/>
      <c r="AF15" s="391"/>
      <c r="AG15" s="392"/>
      <c r="AH15" s="367"/>
      <c r="AI15" s="367"/>
      <c r="AJ15" s="416"/>
    </row>
    <row r="16" spans="1:36" ht="36" customHeight="1" x14ac:dyDescent="0.25">
      <c r="A16" s="1"/>
      <c r="B16" s="373"/>
      <c r="C16" s="366"/>
      <c r="D16" s="366"/>
      <c r="E16" s="366"/>
      <c r="F16" s="412" t="s">
        <v>165</v>
      </c>
      <c r="G16" s="366"/>
      <c r="H16" s="366" t="s">
        <v>89</v>
      </c>
      <c r="I16" s="366" t="s">
        <v>89</v>
      </c>
      <c r="J16" s="26" t="s">
        <v>167</v>
      </c>
      <c r="K16" s="26" t="s">
        <v>168</v>
      </c>
      <c r="L16" s="26" t="s">
        <v>145</v>
      </c>
      <c r="M16" s="25">
        <v>47</v>
      </c>
      <c r="N16" s="365" t="s">
        <v>93</v>
      </c>
      <c r="O16" s="365" t="s">
        <v>94</v>
      </c>
      <c r="P16" s="385" t="s">
        <v>171</v>
      </c>
      <c r="Q16" s="385" t="s">
        <v>172</v>
      </c>
      <c r="R16" s="385" t="s">
        <v>97</v>
      </c>
      <c r="S16" s="385" t="s">
        <v>98</v>
      </c>
      <c r="T16" s="366"/>
      <c r="U16" s="364">
        <f>SUM(V16:AA17)</f>
        <v>1810687.91</v>
      </c>
      <c r="V16" s="364">
        <v>1810687.91</v>
      </c>
      <c r="W16" s="364">
        <v>0</v>
      </c>
      <c r="X16" s="364">
        <v>0</v>
      </c>
      <c r="Y16" s="364">
        <v>0</v>
      </c>
      <c r="Z16" s="364">
        <v>0</v>
      </c>
      <c r="AA16" s="383">
        <v>0</v>
      </c>
      <c r="AB16" s="364">
        <v>319533.15999999997</v>
      </c>
      <c r="AC16" s="385" t="s">
        <v>100</v>
      </c>
      <c r="AD16" s="387">
        <v>0</v>
      </c>
      <c r="AE16" s="387">
        <f>U16</f>
        <v>1810687.91</v>
      </c>
      <c r="AF16" s="387">
        <v>0</v>
      </c>
      <c r="AG16" s="378"/>
      <c r="AH16" s="367"/>
      <c r="AI16" s="367"/>
      <c r="AJ16" s="416"/>
    </row>
    <row r="17" spans="1:36" ht="53.1" customHeight="1" thickBot="1" x14ac:dyDescent="0.3">
      <c r="A17" s="1"/>
      <c r="B17" s="370"/>
      <c r="C17" s="359"/>
      <c r="D17" s="359"/>
      <c r="E17" s="359"/>
      <c r="F17" s="413"/>
      <c r="G17" s="398"/>
      <c r="H17" s="359"/>
      <c r="I17" s="359"/>
      <c r="J17" s="32" t="s">
        <v>169</v>
      </c>
      <c r="K17" s="32" t="s">
        <v>170</v>
      </c>
      <c r="L17" s="32" t="s">
        <v>139</v>
      </c>
      <c r="M17" s="32">
        <v>47</v>
      </c>
      <c r="N17" s="359"/>
      <c r="O17" s="359"/>
      <c r="P17" s="386"/>
      <c r="Q17" s="386"/>
      <c r="R17" s="386"/>
      <c r="S17" s="386"/>
      <c r="T17" s="359"/>
      <c r="U17" s="361"/>
      <c r="V17" s="361"/>
      <c r="W17" s="361"/>
      <c r="X17" s="361"/>
      <c r="Y17" s="361"/>
      <c r="Z17" s="361"/>
      <c r="AA17" s="384"/>
      <c r="AB17" s="361"/>
      <c r="AC17" s="386"/>
      <c r="AD17" s="388"/>
      <c r="AE17" s="386"/>
      <c r="AF17" s="388"/>
      <c r="AG17" s="379"/>
      <c r="AH17" s="363"/>
      <c r="AI17" s="363"/>
      <c r="AJ17" s="417"/>
    </row>
    <row r="18" spans="1:36" ht="82.5" customHeight="1" x14ac:dyDescent="0.25">
      <c r="A18" s="1"/>
      <c r="B18" s="369" t="s">
        <v>173</v>
      </c>
      <c r="C18" s="358" t="s">
        <v>174</v>
      </c>
      <c r="D18" s="358" t="s">
        <v>235</v>
      </c>
      <c r="E18" s="358" t="s">
        <v>155</v>
      </c>
      <c r="F18" s="358" t="s">
        <v>175</v>
      </c>
      <c r="G18" s="358" t="s">
        <v>166</v>
      </c>
      <c r="H18" s="358" t="s">
        <v>89</v>
      </c>
      <c r="I18" s="358" t="s">
        <v>89</v>
      </c>
      <c r="J18" s="31" t="s">
        <v>177</v>
      </c>
      <c r="K18" s="31" t="s">
        <v>178</v>
      </c>
      <c r="L18" s="31" t="s">
        <v>179</v>
      </c>
      <c r="M18" s="31">
        <v>10</v>
      </c>
      <c r="N18" s="358" t="s">
        <v>93</v>
      </c>
      <c r="O18" s="358" t="s">
        <v>113</v>
      </c>
      <c r="P18" s="358" t="s">
        <v>171</v>
      </c>
      <c r="Q18" s="358" t="s">
        <v>172</v>
      </c>
      <c r="R18" s="358" t="s">
        <v>97</v>
      </c>
      <c r="S18" s="358" t="s">
        <v>98</v>
      </c>
      <c r="T18" s="360">
        <f>U18+U20</f>
        <v>793025.96</v>
      </c>
      <c r="U18" s="360">
        <f>SUM(V18:AA19)</f>
        <v>632102.5</v>
      </c>
      <c r="V18" s="360">
        <v>632102.5</v>
      </c>
      <c r="W18" s="360">
        <v>0</v>
      </c>
      <c r="X18" s="360">
        <v>0</v>
      </c>
      <c r="Y18" s="360">
        <v>0</v>
      </c>
      <c r="Z18" s="360">
        <v>0</v>
      </c>
      <c r="AA18" s="360">
        <v>0</v>
      </c>
      <c r="AB18" s="360">
        <v>111547.5</v>
      </c>
      <c r="AC18" s="358" t="s">
        <v>100</v>
      </c>
      <c r="AD18" s="360">
        <v>0</v>
      </c>
      <c r="AE18" s="360">
        <f>U18</f>
        <v>632102.5</v>
      </c>
      <c r="AF18" s="360">
        <v>0</v>
      </c>
      <c r="AG18" s="358"/>
      <c r="AH18" s="362">
        <v>45200</v>
      </c>
      <c r="AI18" s="362">
        <v>45261</v>
      </c>
      <c r="AJ18" s="374">
        <v>45229</v>
      </c>
    </row>
    <row r="19" spans="1:36" ht="82.5" customHeight="1" x14ac:dyDescent="0.25">
      <c r="A19" s="1"/>
      <c r="B19" s="373"/>
      <c r="C19" s="366"/>
      <c r="D19" s="366"/>
      <c r="E19" s="366"/>
      <c r="F19" s="372"/>
      <c r="G19" s="366"/>
      <c r="H19" s="372"/>
      <c r="I19" s="372"/>
      <c r="J19" s="24" t="s">
        <v>180</v>
      </c>
      <c r="K19" s="24" t="s">
        <v>181</v>
      </c>
      <c r="L19" s="24" t="s">
        <v>182</v>
      </c>
      <c r="M19" s="26">
        <v>10</v>
      </c>
      <c r="N19" s="372"/>
      <c r="O19" s="372"/>
      <c r="P19" s="372"/>
      <c r="Q19" s="372"/>
      <c r="R19" s="372"/>
      <c r="S19" s="372"/>
      <c r="T19" s="366"/>
      <c r="U19" s="371"/>
      <c r="V19" s="371"/>
      <c r="W19" s="371"/>
      <c r="X19" s="371"/>
      <c r="Y19" s="371"/>
      <c r="Z19" s="371"/>
      <c r="AA19" s="371"/>
      <c r="AB19" s="371"/>
      <c r="AC19" s="372"/>
      <c r="AD19" s="371"/>
      <c r="AE19" s="372"/>
      <c r="AF19" s="371"/>
      <c r="AG19" s="372"/>
      <c r="AH19" s="367"/>
      <c r="AI19" s="367"/>
      <c r="AJ19" s="375"/>
    </row>
    <row r="20" spans="1:36" ht="82.5" customHeight="1" x14ac:dyDescent="0.25">
      <c r="A20" s="1"/>
      <c r="B20" s="373"/>
      <c r="C20" s="366"/>
      <c r="D20" s="366"/>
      <c r="E20" s="366"/>
      <c r="F20" s="365" t="s">
        <v>176</v>
      </c>
      <c r="G20" s="366"/>
      <c r="H20" s="365" t="s">
        <v>89</v>
      </c>
      <c r="I20" s="365" t="s">
        <v>89</v>
      </c>
      <c r="J20" s="26" t="s">
        <v>177</v>
      </c>
      <c r="K20" s="26" t="s">
        <v>178</v>
      </c>
      <c r="L20" s="26" t="s">
        <v>179</v>
      </c>
      <c r="M20" s="26">
        <v>20</v>
      </c>
      <c r="N20" s="365" t="s">
        <v>93</v>
      </c>
      <c r="O20" s="365" t="s">
        <v>113</v>
      </c>
      <c r="P20" s="365" t="s">
        <v>171</v>
      </c>
      <c r="Q20" s="365" t="s">
        <v>172</v>
      </c>
      <c r="R20" s="365" t="s">
        <v>97</v>
      </c>
      <c r="S20" s="365" t="s">
        <v>98</v>
      </c>
      <c r="T20" s="366"/>
      <c r="U20" s="377">
        <f>SUM(V20:AA21)</f>
        <v>160923.46</v>
      </c>
      <c r="V20" s="364">
        <v>160923.46</v>
      </c>
      <c r="W20" s="364">
        <v>0</v>
      </c>
      <c r="X20" s="364">
        <v>0</v>
      </c>
      <c r="Y20" s="364">
        <v>0</v>
      </c>
      <c r="Z20" s="364">
        <v>0</v>
      </c>
      <c r="AA20" s="364">
        <v>0</v>
      </c>
      <c r="AB20" s="364">
        <v>28398.26</v>
      </c>
      <c r="AC20" s="365" t="s">
        <v>100</v>
      </c>
      <c r="AD20" s="364">
        <v>0</v>
      </c>
      <c r="AE20" s="364">
        <f>U20</f>
        <v>160923.46</v>
      </c>
      <c r="AF20" s="364">
        <v>0</v>
      </c>
      <c r="AG20" s="365"/>
      <c r="AH20" s="367"/>
      <c r="AI20" s="367"/>
      <c r="AJ20" s="375"/>
    </row>
    <row r="21" spans="1:36" ht="85.35" customHeight="1" thickBot="1" x14ac:dyDescent="0.3">
      <c r="A21" s="1"/>
      <c r="B21" s="370"/>
      <c r="C21" s="359"/>
      <c r="D21" s="359"/>
      <c r="E21" s="359"/>
      <c r="F21" s="359"/>
      <c r="G21" s="359"/>
      <c r="H21" s="359"/>
      <c r="I21" s="359"/>
      <c r="J21" s="33" t="s">
        <v>180</v>
      </c>
      <c r="K21" s="33" t="s">
        <v>181</v>
      </c>
      <c r="L21" s="33" t="s">
        <v>182</v>
      </c>
      <c r="M21" s="32">
        <v>20</v>
      </c>
      <c r="N21" s="359"/>
      <c r="O21" s="359"/>
      <c r="P21" s="359"/>
      <c r="Q21" s="359"/>
      <c r="R21" s="359"/>
      <c r="S21" s="359"/>
      <c r="T21" s="359"/>
      <c r="U21" s="361"/>
      <c r="V21" s="361"/>
      <c r="W21" s="361"/>
      <c r="X21" s="361"/>
      <c r="Y21" s="361"/>
      <c r="Z21" s="361"/>
      <c r="AA21" s="361"/>
      <c r="AB21" s="361"/>
      <c r="AC21" s="359"/>
      <c r="AD21" s="361"/>
      <c r="AE21" s="361"/>
      <c r="AF21" s="361"/>
      <c r="AG21" s="359"/>
      <c r="AH21" s="363"/>
      <c r="AI21" s="363"/>
      <c r="AJ21" s="376"/>
    </row>
    <row r="22" spans="1:36" ht="83.1" customHeight="1" x14ac:dyDescent="0.25">
      <c r="A22" s="1"/>
      <c r="B22" s="369" t="s">
        <v>183</v>
      </c>
      <c r="C22" s="358" t="s">
        <v>184</v>
      </c>
      <c r="D22" s="358" t="s">
        <v>235</v>
      </c>
      <c r="E22" s="358" t="s">
        <v>155</v>
      </c>
      <c r="F22" s="358" t="s">
        <v>185</v>
      </c>
      <c r="G22" s="358" t="s">
        <v>166</v>
      </c>
      <c r="H22" s="358" t="s">
        <v>89</v>
      </c>
      <c r="I22" s="358" t="s">
        <v>89</v>
      </c>
      <c r="J22" s="26" t="s">
        <v>177</v>
      </c>
      <c r="K22" s="26" t="s">
        <v>178</v>
      </c>
      <c r="L22" s="26" t="s">
        <v>179</v>
      </c>
      <c r="M22" s="31">
        <v>46</v>
      </c>
      <c r="N22" s="358" t="s">
        <v>93</v>
      </c>
      <c r="O22" s="358" t="s">
        <v>126</v>
      </c>
      <c r="P22" s="358" t="s">
        <v>171</v>
      </c>
      <c r="Q22" s="358" t="s">
        <v>172</v>
      </c>
      <c r="R22" s="358" t="s">
        <v>97</v>
      </c>
      <c r="S22" s="358" t="s">
        <v>98</v>
      </c>
      <c r="T22" s="360">
        <f>U22</f>
        <v>1794094.25</v>
      </c>
      <c r="U22" s="360">
        <f>SUM(V22:AA23)</f>
        <v>1794094.25</v>
      </c>
      <c r="V22" s="360">
        <v>1794094.25</v>
      </c>
      <c r="W22" s="360">
        <v>0</v>
      </c>
      <c r="X22" s="360">
        <v>0</v>
      </c>
      <c r="Y22" s="360">
        <v>0</v>
      </c>
      <c r="Z22" s="360">
        <v>0</v>
      </c>
      <c r="AA22" s="360">
        <v>0</v>
      </c>
      <c r="AB22" s="360">
        <v>316604.87</v>
      </c>
      <c r="AC22" s="358" t="s">
        <v>100</v>
      </c>
      <c r="AD22" s="360">
        <v>0</v>
      </c>
      <c r="AE22" s="360">
        <f>U22</f>
        <v>1794094.25</v>
      </c>
      <c r="AF22" s="360">
        <v>0</v>
      </c>
      <c r="AG22" s="358"/>
      <c r="AH22" s="362">
        <v>45292</v>
      </c>
      <c r="AI22" s="362">
        <v>45352</v>
      </c>
      <c r="AJ22" s="356"/>
    </row>
    <row r="23" spans="1:36" ht="83.1" customHeight="1" thickBot="1" x14ac:dyDescent="0.3">
      <c r="A23" s="1"/>
      <c r="B23" s="370"/>
      <c r="C23" s="359"/>
      <c r="D23" s="359"/>
      <c r="E23" s="359"/>
      <c r="F23" s="359"/>
      <c r="G23" s="359"/>
      <c r="H23" s="359"/>
      <c r="I23" s="359"/>
      <c r="J23" s="33" t="s">
        <v>180</v>
      </c>
      <c r="K23" s="33" t="s">
        <v>181</v>
      </c>
      <c r="L23" s="33" t="s">
        <v>182</v>
      </c>
      <c r="M23" s="32">
        <v>38</v>
      </c>
      <c r="N23" s="359"/>
      <c r="O23" s="359"/>
      <c r="P23" s="359"/>
      <c r="Q23" s="359"/>
      <c r="R23" s="359"/>
      <c r="S23" s="359"/>
      <c r="T23" s="361"/>
      <c r="U23" s="361"/>
      <c r="V23" s="361"/>
      <c r="W23" s="361"/>
      <c r="X23" s="361"/>
      <c r="Y23" s="361"/>
      <c r="Z23" s="361"/>
      <c r="AA23" s="361"/>
      <c r="AB23" s="361"/>
      <c r="AC23" s="359"/>
      <c r="AD23" s="361"/>
      <c r="AE23" s="361"/>
      <c r="AF23" s="361"/>
      <c r="AG23" s="359"/>
      <c r="AH23" s="363"/>
      <c r="AI23" s="363"/>
      <c r="AJ23" s="357"/>
    </row>
    <row r="24" spans="1:36" ht="85.35" customHeight="1" x14ac:dyDescent="0.25">
      <c r="A24" s="1"/>
      <c r="B24" s="369" t="s">
        <v>186</v>
      </c>
      <c r="C24" s="358" t="s">
        <v>187</v>
      </c>
      <c r="D24" s="358" t="s">
        <v>235</v>
      </c>
      <c r="E24" s="358" t="s">
        <v>155</v>
      </c>
      <c r="F24" s="358" t="s">
        <v>188</v>
      </c>
      <c r="G24" s="358" t="s">
        <v>166</v>
      </c>
      <c r="H24" s="358" t="s">
        <v>89</v>
      </c>
      <c r="I24" s="358" t="s">
        <v>89</v>
      </c>
      <c r="J24" s="31" t="s">
        <v>177</v>
      </c>
      <c r="K24" s="31" t="s">
        <v>178</v>
      </c>
      <c r="L24" s="31" t="s">
        <v>179</v>
      </c>
      <c r="M24" s="31">
        <v>34</v>
      </c>
      <c r="N24" s="358" t="s">
        <v>93</v>
      </c>
      <c r="O24" s="358" t="s">
        <v>94</v>
      </c>
      <c r="P24" s="358" t="s">
        <v>171</v>
      </c>
      <c r="Q24" s="358" t="s">
        <v>172</v>
      </c>
      <c r="R24" s="358" t="s">
        <v>97</v>
      </c>
      <c r="S24" s="358" t="s">
        <v>98</v>
      </c>
      <c r="T24" s="360">
        <f>U24+U26+U28</f>
        <v>4469289.95</v>
      </c>
      <c r="U24" s="360">
        <f>SUM(V24:AA25)</f>
        <v>1461013.88</v>
      </c>
      <c r="V24" s="360">
        <v>1461013.88</v>
      </c>
      <c r="W24" s="360">
        <v>0</v>
      </c>
      <c r="X24" s="360">
        <v>0</v>
      </c>
      <c r="Y24" s="360">
        <v>0</v>
      </c>
      <c r="Z24" s="360">
        <v>0</v>
      </c>
      <c r="AA24" s="360">
        <v>0</v>
      </c>
      <c r="AB24" s="360">
        <v>257825.98</v>
      </c>
      <c r="AC24" s="358" t="s">
        <v>100</v>
      </c>
      <c r="AD24" s="360">
        <v>0</v>
      </c>
      <c r="AE24" s="360">
        <f>U24</f>
        <v>1461013.88</v>
      </c>
      <c r="AF24" s="360">
        <v>0</v>
      </c>
      <c r="AG24" s="358"/>
      <c r="AH24" s="362">
        <v>45352</v>
      </c>
      <c r="AI24" s="362">
        <v>45444</v>
      </c>
      <c r="AJ24" s="356"/>
    </row>
    <row r="25" spans="1:36" ht="87.6" customHeight="1" x14ac:dyDescent="0.25">
      <c r="A25" s="1"/>
      <c r="B25" s="373"/>
      <c r="C25" s="366"/>
      <c r="D25" s="366"/>
      <c r="E25" s="366"/>
      <c r="F25" s="372"/>
      <c r="G25" s="366"/>
      <c r="H25" s="372"/>
      <c r="I25" s="372"/>
      <c r="J25" s="24" t="s">
        <v>180</v>
      </c>
      <c r="K25" s="24" t="s">
        <v>181</v>
      </c>
      <c r="L25" s="24" t="s">
        <v>182</v>
      </c>
      <c r="M25" s="26">
        <v>24</v>
      </c>
      <c r="N25" s="372"/>
      <c r="O25" s="372"/>
      <c r="P25" s="372"/>
      <c r="Q25" s="372"/>
      <c r="R25" s="372"/>
      <c r="S25" s="372"/>
      <c r="T25" s="366"/>
      <c r="U25" s="371"/>
      <c r="V25" s="371"/>
      <c r="W25" s="371"/>
      <c r="X25" s="371"/>
      <c r="Y25" s="371"/>
      <c r="Z25" s="371"/>
      <c r="AA25" s="371"/>
      <c r="AB25" s="371"/>
      <c r="AC25" s="372"/>
      <c r="AD25" s="371"/>
      <c r="AE25" s="371"/>
      <c r="AF25" s="371"/>
      <c r="AG25" s="372"/>
      <c r="AH25" s="367"/>
      <c r="AI25" s="367"/>
      <c r="AJ25" s="368"/>
    </row>
    <row r="26" spans="1:36" ht="83.1" customHeight="1" x14ac:dyDescent="0.25">
      <c r="A26" s="1"/>
      <c r="B26" s="373"/>
      <c r="C26" s="366"/>
      <c r="D26" s="366"/>
      <c r="E26" s="366"/>
      <c r="F26" s="365" t="s">
        <v>189</v>
      </c>
      <c r="G26" s="366"/>
      <c r="H26" s="365" t="s">
        <v>89</v>
      </c>
      <c r="I26" s="365" t="s">
        <v>89</v>
      </c>
      <c r="J26" s="24" t="s">
        <v>177</v>
      </c>
      <c r="K26" s="24" t="s">
        <v>178</v>
      </c>
      <c r="L26" s="24" t="s">
        <v>179</v>
      </c>
      <c r="M26" s="26">
        <v>10</v>
      </c>
      <c r="N26" s="365" t="s">
        <v>93</v>
      </c>
      <c r="O26" s="365" t="s">
        <v>113</v>
      </c>
      <c r="P26" s="365" t="s">
        <v>171</v>
      </c>
      <c r="Q26" s="365" t="s">
        <v>172</v>
      </c>
      <c r="R26" s="365" t="s">
        <v>97</v>
      </c>
      <c r="S26" s="365" t="s">
        <v>98</v>
      </c>
      <c r="T26" s="366"/>
      <c r="U26" s="364">
        <f>SUM(V26:AA27)</f>
        <v>758058.1</v>
      </c>
      <c r="V26" s="364">
        <v>758058.1</v>
      </c>
      <c r="W26" s="364">
        <v>0</v>
      </c>
      <c r="X26" s="364">
        <v>0</v>
      </c>
      <c r="Y26" s="364">
        <v>0</v>
      </c>
      <c r="Z26" s="364">
        <v>0</v>
      </c>
      <c r="AA26" s="364">
        <v>0</v>
      </c>
      <c r="AB26" s="364">
        <v>133774.96</v>
      </c>
      <c r="AC26" s="365" t="s">
        <v>100</v>
      </c>
      <c r="AD26" s="364">
        <v>0</v>
      </c>
      <c r="AE26" s="364">
        <f>U26</f>
        <v>758058.1</v>
      </c>
      <c r="AF26" s="364">
        <v>0</v>
      </c>
      <c r="AG26" s="365"/>
      <c r="AH26" s="367"/>
      <c r="AI26" s="367"/>
      <c r="AJ26" s="368"/>
    </row>
    <row r="27" spans="1:36" ht="83.85" customHeight="1" x14ac:dyDescent="0.25">
      <c r="A27" s="1"/>
      <c r="B27" s="373"/>
      <c r="C27" s="366"/>
      <c r="D27" s="366"/>
      <c r="E27" s="366"/>
      <c r="F27" s="372"/>
      <c r="G27" s="366"/>
      <c r="H27" s="372"/>
      <c r="I27" s="372"/>
      <c r="J27" s="24" t="s">
        <v>180</v>
      </c>
      <c r="K27" s="24" t="s">
        <v>181</v>
      </c>
      <c r="L27" s="24" t="s">
        <v>182</v>
      </c>
      <c r="M27" s="26">
        <v>10</v>
      </c>
      <c r="N27" s="372"/>
      <c r="O27" s="372"/>
      <c r="P27" s="372"/>
      <c r="Q27" s="372"/>
      <c r="R27" s="372"/>
      <c r="S27" s="372"/>
      <c r="T27" s="366"/>
      <c r="U27" s="371"/>
      <c r="V27" s="371"/>
      <c r="W27" s="371"/>
      <c r="X27" s="371"/>
      <c r="Y27" s="371"/>
      <c r="Z27" s="371"/>
      <c r="AA27" s="371"/>
      <c r="AB27" s="371"/>
      <c r="AC27" s="372"/>
      <c r="AD27" s="371"/>
      <c r="AE27" s="371"/>
      <c r="AF27" s="371"/>
      <c r="AG27" s="372"/>
      <c r="AH27" s="367"/>
      <c r="AI27" s="367"/>
      <c r="AJ27" s="368"/>
    </row>
    <row r="28" spans="1:36" ht="82.5" customHeight="1" x14ac:dyDescent="0.25">
      <c r="A28" s="1"/>
      <c r="B28" s="373"/>
      <c r="C28" s="366"/>
      <c r="D28" s="366"/>
      <c r="E28" s="366"/>
      <c r="F28" s="365" t="s">
        <v>190</v>
      </c>
      <c r="G28" s="366"/>
      <c r="H28" s="365" t="s">
        <v>89</v>
      </c>
      <c r="I28" s="365" t="s">
        <v>89</v>
      </c>
      <c r="J28" s="24" t="s">
        <v>177</v>
      </c>
      <c r="K28" s="24" t="s">
        <v>178</v>
      </c>
      <c r="L28" s="24" t="s">
        <v>179</v>
      </c>
      <c r="M28" s="26">
        <v>41</v>
      </c>
      <c r="N28" s="365" t="s">
        <v>93</v>
      </c>
      <c r="O28" s="365" t="s">
        <v>127</v>
      </c>
      <c r="P28" s="365" t="s">
        <v>171</v>
      </c>
      <c r="Q28" s="365" t="s">
        <v>172</v>
      </c>
      <c r="R28" s="365" t="s">
        <v>97</v>
      </c>
      <c r="S28" s="365" t="s">
        <v>98</v>
      </c>
      <c r="T28" s="366"/>
      <c r="U28" s="364">
        <f>SUM(V28:AA29)</f>
        <v>2250217.9700000002</v>
      </c>
      <c r="V28" s="364">
        <v>2250217.9700000002</v>
      </c>
      <c r="W28" s="364">
        <v>0</v>
      </c>
      <c r="X28" s="364">
        <v>0</v>
      </c>
      <c r="Y28" s="364">
        <v>0</v>
      </c>
      <c r="Z28" s="364">
        <v>0</v>
      </c>
      <c r="AA28" s="364">
        <v>0</v>
      </c>
      <c r="AB28" s="364">
        <v>397097.3</v>
      </c>
      <c r="AC28" s="365" t="s">
        <v>100</v>
      </c>
      <c r="AD28" s="364">
        <v>0</v>
      </c>
      <c r="AE28" s="364">
        <f>U28</f>
        <v>2250217.9700000002</v>
      </c>
      <c r="AF28" s="364">
        <v>0</v>
      </c>
      <c r="AG28" s="365"/>
      <c r="AH28" s="367"/>
      <c r="AI28" s="367"/>
      <c r="AJ28" s="368"/>
    </row>
    <row r="29" spans="1:36" ht="82.5" customHeight="1" thickBot="1" x14ac:dyDescent="0.3">
      <c r="A29" s="1"/>
      <c r="B29" s="370"/>
      <c r="C29" s="359"/>
      <c r="D29" s="359"/>
      <c r="E29" s="359"/>
      <c r="F29" s="359"/>
      <c r="G29" s="359"/>
      <c r="H29" s="359"/>
      <c r="I29" s="359"/>
      <c r="J29" s="32" t="s">
        <v>180</v>
      </c>
      <c r="K29" s="32" t="s">
        <v>181</v>
      </c>
      <c r="L29" s="32" t="s">
        <v>182</v>
      </c>
      <c r="M29" s="33">
        <v>26</v>
      </c>
      <c r="N29" s="359"/>
      <c r="O29" s="359"/>
      <c r="P29" s="359"/>
      <c r="Q29" s="359"/>
      <c r="R29" s="359"/>
      <c r="S29" s="359"/>
      <c r="T29" s="359"/>
      <c r="U29" s="361"/>
      <c r="V29" s="361"/>
      <c r="W29" s="361"/>
      <c r="X29" s="361"/>
      <c r="Y29" s="361"/>
      <c r="Z29" s="361"/>
      <c r="AA29" s="361"/>
      <c r="AB29" s="361"/>
      <c r="AC29" s="359"/>
      <c r="AD29" s="361"/>
      <c r="AE29" s="361"/>
      <c r="AF29" s="361"/>
      <c r="AG29" s="359"/>
      <c r="AH29" s="363"/>
      <c r="AI29" s="363"/>
      <c r="AJ29" s="357"/>
    </row>
    <row r="30" spans="1:36" ht="85.35" customHeight="1" x14ac:dyDescent="0.25">
      <c r="A30" s="1"/>
      <c r="B30" s="369" t="s">
        <v>191</v>
      </c>
      <c r="C30" s="358" t="s">
        <v>194</v>
      </c>
      <c r="D30" s="358" t="s">
        <v>235</v>
      </c>
      <c r="E30" s="358" t="s">
        <v>155</v>
      </c>
      <c r="F30" s="358" t="s">
        <v>197</v>
      </c>
      <c r="G30" s="358" t="s">
        <v>166</v>
      </c>
      <c r="H30" s="358" t="s">
        <v>89</v>
      </c>
      <c r="I30" s="358" t="s">
        <v>89</v>
      </c>
      <c r="J30" s="24" t="s">
        <v>177</v>
      </c>
      <c r="K30" s="24" t="s">
        <v>178</v>
      </c>
      <c r="L30" s="24" t="s">
        <v>179</v>
      </c>
      <c r="M30" s="31">
        <v>42</v>
      </c>
      <c r="N30" s="358" t="s">
        <v>93</v>
      </c>
      <c r="O30" s="358" t="s">
        <v>128</v>
      </c>
      <c r="P30" s="358" t="s">
        <v>171</v>
      </c>
      <c r="Q30" s="358" t="s">
        <v>172</v>
      </c>
      <c r="R30" s="358" t="s">
        <v>97</v>
      </c>
      <c r="S30" s="358" t="s">
        <v>98</v>
      </c>
      <c r="T30" s="360">
        <f>U30</f>
        <v>870295.79</v>
      </c>
      <c r="U30" s="360">
        <f>SUM(V30:AA31)</f>
        <v>870295.79</v>
      </c>
      <c r="V30" s="360">
        <v>870295.79</v>
      </c>
      <c r="W30" s="360">
        <v>0</v>
      </c>
      <c r="X30" s="360">
        <v>0</v>
      </c>
      <c r="Y30" s="360">
        <v>0</v>
      </c>
      <c r="Z30" s="360">
        <v>0</v>
      </c>
      <c r="AA30" s="360">
        <v>0</v>
      </c>
      <c r="AB30" s="360">
        <v>153581.60999999999</v>
      </c>
      <c r="AC30" s="358" t="s">
        <v>100</v>
      </c>
      <c r="AD30" s="360">
        <v>0</v>
      </c>
      <c r="AE30" s="360">
        <f>U30</f>
        <v>870295.79</v>
      </c>
      <c r="AF30" s="360">
        <v>0</v>
      </c>
      <c r="AG30" s="358"/>
      <c r="AH30" s="362">
        <v>45444</v>
      </c>
      <c r="AI30" s="362">
        <v>45536</v>
      </c>
      <c r="AJ30" s="356"/>
    </row>
    <row r="31" spans="1:36" ht="88.35" customHeight="1" thickBot="1" x14ac:dyDescent="0.3">
      <c r="A31" s="1"/>
      <c r="B31" s="370"/>
      <c r="C31" s="359"/>
      <c r="D31" s="359"/>
      <c r="E31" s="359"/>
      <c r="F31" s="359"/>
      <c r="G31" s="359"/>
      <c r="H31" s="359"/>
      <c r="I31" s="359"/>
      <c r="J31" s="32" t="s">
        <v>180</v>
      </c>
      <c r="K31" s="32" t="s">
        <v>181</v>
      </c>
      <c r="L31" s="32" t="s">
        <v>182</v>
      </c>
      <c r="M31" s="33">
        <v>33</v>
      </c>
      <c r="N31" s="359"/>
      <c r="O31" s="359"/>
      <c r="P31" s="359"/>
      <c r="Q31" s="359"/>
      <c r="R31" s="359"/>
      <c r="S31" s="359"/>
      <c r="T31" s="359"/>
      <c r="U31" s="361"/>
      <c r="V31" s="361"/>
      <c r="W31" s="361"/>
      <c r="X31" s="361"/>
      <c r="Y31" s="361"/>
      <c r="Z31" s="361"/>
      <c r="AA31" s="361"/>
      <c r="AB31" s="361"/>
      <c r="AC31" s="359"/>
      <c r="AD31" s="361"/>
      <c r="AE31" s="361"/>
      <c r="AF31" s="361"/>
      <c r="AG31" s="359"/>
      <c r="AH31" s="363"/>
      <c r="AI31" s="363"/>
      <c r="AJ31" s="357"/>
    </row>
    <row r="32" spans="1:36" ht="82.5" customHeight="1" x14ac:dyDescent="0.25">
      <c r="A32" s="1"/>
      <c r="B32" s="369" t="s">
        <v>192</v>
      </c>
      <c r="C32" s="358" t="s">
        <v>195</v>
      </c>
      <c r="D32" s="358" t="s">
        <v>235</v>
      </c>
      <c r="E32" s="358" t="s">
        <v>155</v>
      </c>
      <c r="F32" s="358" t="s">
        <v>155</v>
      </c>
      <c r="G32" s="358" t="s">
        <v>166</v>
      </c>
      <c r="H32" s="358" t="s">
        <v>89</v>
      </c>
      <c r="I32" s="358" t="s">
        <v>89</v>
      </c>
      <c r="J32" s="24" t="s">
        <v>177</v>
      </c>
      <c r="K32" s="24" t="s">
        <v>178</v>
      </c>
      <c r="L32" s="24" t="s">
        <v>179</v>
      </c>
      <c r="M32" s="31">
        <v>38</v>
      </c>
      <c r="N32" s="358" t="s">
        <v>93</v>
      </c>
      <c r="O32" s="358" t="s">
        <v>133</v>
      </c>
      <c r="P32" s="358" t="s">
        <v>171</v>
      </c>
      <c r="Q32" s="358" t="s">
        <v>172</v>
      </c>
      <c r="R32" s="358" t="s">
        <v>97</v>
      </c>
      <c r="S32" s="358" t="s">
        <v>98</v>
      </c>
      <c r="T32" s="360">
        <f>U32</f>
        <v>3245669.66</v>
      </c>
      <c r="U32" s="360">
        <f>SUM(V32:AA33)</f>
        <v>3245669.66</v>
      </c>
      <c r="V32" s="360">
        <v>3245669.66</v>
      </c>
      <c r="W32" s="360">
        <v>0</v>
      </c>
      <c r="X32" s="360">
        <v>0</v>
      </c>
      <c r="Y32" s="360">
        <v>0</v>
      </c>
      <c r="Z32" s="360">
        <v>0</v>
      </c>
      <c r="AA32" s="360">
        <v>0</v>
      </c>
      <c r="AB32" s="360">
        <v>572765.24</v>
      </c>
      <c r="AC32" s="358" t="s">
        <v>100</v>
      </c>
      <c r="AD32" s="360">
        <v>0</v>
      </c>
      <c r="AE32" s="360">
        <f>U32</f>
        <v>3245669.66</v>
      </c>
      <c r="AF32" s="360">
        <v>0</v>
      </c>
      <c r="AG32" s="358"/>
      <c r="AH32" s="362">
        <v>45658</v>
      </c>
      <c r="AI32" s="362">
        <v>45717</v>
      </c>
      <c r="AJ32" s="356"/>
    </row>
    <row r="33" spans="1:36" ht="85.35" customHeight="1" thickBot="1" x14ac:dyDescent="0.3">
      <c r="A33" s="1"/>
      <c r="B33" s="370"/>
      <c r="C33" s="359"/>
      <c r="D33" s="359"/>
      <c r="E33" s="359"/>
      <c r="F33" s="359"/>
      <c r="G33" s="359"/>
      <c r="H33" s="359"/>
      <c r="I33" s="359"/>
      <c r="J33" s="32" t="s">
        <v>180</v>
      </c>
      <c r="K33" s="32" t="s">
        <v>181</v>
      </c>
      <c r="L33" s="32" t="s">
        <v>182</v>
      </c>
      <c r="M33" s="32">
        <v>38</v>
      </c>
      <c r="N33" s="359"/>
      <c r="O33" s="359"/>
      <c r="P33" s="359"/>
      <c r="Q33" s="359"/>
      <c r="R33" s="359"/>
      <c r="S33" s="359"/>
      <c r="T33" s="359"/>
      <c r="U33" s="361"/>
      <c r="V33" s="361"/>
      <c r="W33" s="361"/>
      <c r="X33" s="361"/>
      <c r="Y33" s="361"/>
      <c r="Z33" s="361"/>
      <c r="AA33" s="361"/>
      <c r="AB33" s="361"/>
      <c r="AC33" s="359"/>
      <c r="AD33" s="361"/>
      <c r="AE33" s="361"/>
      <c r="AF33" s="361"/>
      <c r="AG33" s="359"/>
      <c r="AH33" s="363"/>
      <c r="AI33" s="363"/>
      <c r="AJ33" s="357"/>
    </row>
    <row r="34" spans="1:36" ht="80.849999999999994" customHeight="1" x14ac:dyDescent="0.25">
      <c r="A34" s="1"/>
      <c r="B34" s="369" t="s">
        <v>193</v>
      </c>
      <c r="C34" s="358" t="s">
        <v>196</v>
      </c>
      <c r="D34" s="358" t="s">
        <v>235</v>
      </c>
      <c r="E34" s="358" t="s">
        <v>155</v>
      </c>
      <c r="F34" s="358" t="s">
        <v>198</v>
      </c>
      <c r="G34" s="358" t="s">
        <v>166</v>
      </c>
      <c r="H34" s="358" t="s">
        <v>89</v>
      </c>
      <c r="I34" s="358" t="s">
        <v>89</v>
      </c>
      <c r="J34" s="24" t="s">
        <v>177</v>
      </c>
      <c r="K34" s="24" t="s">
        <v>178</v>
      </c>
      <c r="L34" s="24" t="s">
        <v>179</v>
      </c>
      <c r="M34" s="26">
        <v>35</v>
      </c>
      <c r="N34" s="358" t="s">
        <v>93</v>
      </c>
      <c r="O34" s="358" t="s">
        <v>128</v>
      </c>
      <c r="P34" s="358" t="s">
        <v>171</v>
      </c>
      <c r="Q34" s="358" t="s">
        <v>172</v>
      </c>
      <c r="R34" s="358" t="s">
        <v>97</v>
      </c>
      <c r="S34" s="358" t="s">
        <v>98</v>
      </c>
      <c r="T34" s="360">
        <f>U34</f>
        <v>1012276.86</v>
      </c>
      <c r="U34" s="360">
        <f>SUM(V34:AA35)</f>
        <v>1012276.86</v>
      </c>
      <c r="V34" s="360">
        <v>1012276.86</v>
      </c>
      <c r="W34" s="360">
        <v>0</v>
      </c>
      <c r="X34" s="360">
        <v>0</v>
      </c>
      <c r="Y34" s="360">
        <v>0</v>
      </c>
      <c r="Z34" s="360">
        <v>0</v>
      </c>
      <c r="AA34" s="360">
        <v>0</v>
      </c>
      <c r="AB34" s="360">
        <v>178637.1</v>
      </c>
      <c r="AC34" s="358" t="s">
        <v>100</v>
      </c>
      <c r="AD34" s="360">
        <v>0</v>
      </c>
      <c r="AE34" s="360">
        <f>U34</f>
        <v>1012276.86</v>
      </c>
      <c r="AF34" s="360">
        <v>0</v>
      </c>
      <c r="AG34" s="358"/>
      <c r="AH34" s="362">
        <v>45809</v>
      </c>
      <c r="AI34" s="362">
        <v>45901</v>
      </c>
      <c r="AJ34" s="356"/>
    </row>
    <row r="35" spans="1:36" ht="89.85" customHeight="1" thickBot="1" x14ac:dyDescent="0.3">
      <c r="A35" s="1"/>
      <c r="B35" s="370"/>
      <c r="C35" s="359"/>
      <c r="D35" s="359"/>
      <c r="E35" s="359"/>
      <c r="F35" s="359"/>
      <c r="G35" s="359"/>
      <c r="H35" s="359"/>
      <c r="I35" s="359"/>
      <c r="J35" s="32" t="s">
        <v>180</v>
      </c>
      <c r="K35" s="32" t="s">
        <v>181</v>
      </c>
      <c r="L35" s="32" t="s">
        <v>182</v>
      </c>
      <c r="M35" s="32">
        <v>25</v>
      </c>
      <c r="N35" s="359"/>
      <c r="O35" s="359"/>
      <c r="P35" s="359"/>
      <c r="Q35" s="359"/>
      <c r="R35" s="359"/>
      <c r="S35" s="359"/>
      <c r="T35" s="359"/>
      <c r="U35" s="361"/>
      <c r="V35" s="361"/>
      <c r="W35" s="361"/>
      <c r="X35" s="361"/>
      <c r="Y35" s="361"/>
      <c r="Z35" s="361"/>
      <c r="AA35" s="361"/>
      <c r="AB35" s="361"/>
      <c r="AC35" s="359"/>
      <c r="AD35" s="361"/>
      <c r="AE35" s="361"/>
      <c r="AF35" s="361"/>
      <c r="AG35" s="359"/>
      <c r="AH35" s="363"/>
      <c r="AI35" s="363"/>
      <c r="AJ35" s="357"/>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315" t="s">
        <v>24</v>
      </c>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row>
  </sheetData>
  <mergeCells count="438">
    <mergeCell ref="AC14:AC15"/>
    <mergeCell ref="AD14:AD15"/>
    <mergeCell ref="AE14:AE15"/>
    <mergeCell ref="AF14:AF15"/>
    <mergeCell ref="AG14:AG15"/>
    <mergeCell ref="AH14:AH17"/>
    <mergeCell ref="AI14:AI17"/>
    <mergeCell ref="AJ14:AJ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T14:T17"/>
    <mergeCell ref="U14:U15"/>
    <mergeCell ref="V14:V15"/>
    <mergeCell ref="W14:W15"/>
    <mergeCell ref="X14:X15"/>
    <mergeCell ref="Y14:Y15"/>
    <mergeCell ref="Z14:Z15"/>
    <mergeCell ref="AA14:AA15"/>
    <mergeCell ref="AB14:AB15"/>
    <mergeCell ref="Q14:Q15"/>
    <mergeCell ref="O16:O17"/>
    <mergeCell ref="P16:P17"/>
    <mergeCell ref="Q16:Q17"/>
    <mergeCell ref="N14:N15"/>
    <mergeCell ref="N16:N17"/>
    <mergeCell ref="R14:R15"/>
    <mergeCell ref="S14:S15"/>
    <mergeCell ref="R16:R17"/>
    <mergeCell ref="S16:S17"/>
    <mergeCell ref="AJ3:AJ4"/>
    <mergeCell ref="B42:AJ42"/>
    <mergeCell ref="T3:T4"/>
    <mergeCell ref="U3:U4"/>
    <mergeCell ref="V3:AA3"/>
    <mergeCell ref="AB3:AB4"/>
    <mergeCell ref="AC3:AC4"/>
    <mergeCell ref="AD3:AF3"/>
    <mergeCell ref="N3:N4"/>
    <mergeCell ref="O3:O4"/>
    <mergeCell ref="P3:P4"/>
    <mergeCell ref="Q3:Q4"/>
    <mergeCell ref="R3:R4"/>
    <mergeCell ref="S3:S4"/>
    <mergeCell ref="H14:H15"/>
    <mergeCell ref="I14:I15"/>
    <mergeCell ref="F14:F15"/>
    <mergeCell ref="F16:F17"/>
    <mergeCell ref="H16:H17"/>
    <mergeCell ref="I16:I17"/>
    <mergeCell ref="O14:O15"/>
    <mergeCell ref="H6:H7"/>
    <mergeCell ref="I6:I7"/>
    <mergeCell ref="N6:N7"/>
    <mergeCell ref="B1:AI1"/>
    <mergeCell ref="B3:B4"/>
    <mergeCell ref="C3:C4"/>
    <mergeCell ref="D3:D4"/>
    <mergeCell ref="E3:E4"/>
    <mergeCell ref="F3:F4"/>
    <mergeCell ref="G3:G4"/>
    <mergeCell ref="H3:H4"/>
    <mergeCell ref="I3:I4"/>
    <mergeCell ref="J3:M3"/>
    <mergeCell ref="AG3:AG4"/>
    <mergeCell ref="AH3:AH4"/>
    <mergeCell ref="AI3:AI4"/>
    <mergeCell ref="O6:O7"/>
    <mergeCell ref="P6:P7"/>
    <mergeCell ref="G14:G17"/>
    <mergeCell ref="B6:B7"/>
    <mergeCell ref="C6:C7"/>
    <mergeCell ref="D6:D7"/>
    <mergeCell ref="E6:E7"/>
    <mergeCell ref="F6:F7"/>
    <mergeCell ref="G6:G7"/>
    <mergeCell ref="B14:B17"/>
    <mergeCell ref="C14:C17"/>
    <mergeCell ref="D14:D17"/>
    <mergeCell ref="E14:E17"/>
    <mergeCell ref="P14:P15"/>
    <mergeCell ref="N8:N9"/>
    <mergeCell ref="N10:N11"/>
    <mergeCell ref="N12:N13"/>
    <mergeCell ref="O8:O9"/>
    <mergeCell ref="O10:O11"/>
    <mergeCell ref="O12:O13"/>
    <mergeCell ref="H8:H9"/>
    <mergeCell ref="I8:I9"/>
    <mergeCell ref="B8:B13"/>
    <mergeCell ref="C8:C13"/>
    <mergeCell ref="V6:V7"/>
    <mergeCell ref="W6:W7"/>
    <mergeCell ref="X6:X7"/>
    <mergeCell ref="Y6:Y7"/>
    <mergeCell ref="Z6:Z7"/>
    <mergeCell ref="Q6:Q7"/>
    <mergeCell ref="R6:R7"/>
    <mergeCell ref="S6:S7"/>
    <mergeCell ref="T6:T7"/>
    <mergeCell ref="U6:U7"/>
    <mergeCell ref="AF6:AF7"/>
    <mergeCell ref="AG6:AG7"/>
    <mergeCell ref="AH6:AH7"/>
    <mergeCell ref="AI6:AI7"/>
    <mergeCell ref="AJ6:AJ7"/>
    <mergeCell ref="AA6:AA7"/>
    <mergeCell ref="AB6:AB7"/>
    <mergeCell ref="AC6:AC7"/>
    <mergeCell ref="AD6:AD7"/>
    <mergeCell ref="AE6:AE7"/>
    <mergeCell ref="D8:D13"/>
    <mergeCell ref="E8:E13"/>
    <mergeCell ref="F8:F9"/>
    <mergeCell ref="F10:F11"/>
    <mergeCell ref="F12:F13"/>
    <mergeCell ref="G8:G13"/>
    <mergeCell ref="H10:H11"/>
    <mergeCell ref="I10:I11"/>
    <mergeCell ref="H12:H13"/>
    <mergeCell ref="I12:I13"/>
    <mergeCell ref="R8:R9"/>
    <mergeCell ref="S8:S9"/>
    <mergeCell ref="R10:R11"/>
    <mergeCell ref="S10:S11"/>
    <mergeCell ref="R12:R13"/>
    <mergeCell ref="S12:S13"/>
    <mergeCell ref="P8:P9"/>
    <mergeCell ref="Q8:Q9"/>
    <mergeCell ref="P10:P11"/>
    <mergeCell ref="Q10:Q11"/>
    <mergeCell ref="P12:P13"/>
    <mergeCell ref="Q12:Q13"/>
    <mergeCell ref="Y8:Y9"/>
    <mergeCell ref="Z8:Z9"/>
    <mergeCell ref="AA8:AA9"/>
    <mergeCell ref="AB8:AB9"/>
    <mergeCell ref="AC8:AC9"/>
    <mergeCell ref="U8:U9"/>
    <mergeCell ref="V8:V9"/>
    <mergeCell ref="W8:W9"/>
    <mergeCell ref="X8:X9"/>
    <mergeCell ref="AB10:AB11"/>
    <mergeCell ref="AC10:AC11"/>
    <mergeCell ref="AD10:AD11"/>
    <mergeCell ref="AE10:AE11"/>
    <mergeCell ref="AF10:AF11"/>
    <mergeCell ref="AG10:AG11"/>
    <mergeCell ref="AD8:AD9"/>
    <mergeCell ref="AE8:AE9"/>
    <mergeCell ref="AF8:AF9"/>
    <mergeCell ref="AG8:AG9"/>
    <mergeCell ref="AG12:AG13"/>
    <mergeCell ref="T8:T13"/>
    <mergeCell ref="AH8:AH13"/>
    <mergeCell ref="AI8:AI13"/>
    <mergeCell ref="AJ8:AJ13"/>
    <mergeCell ref="U12:U13"/>
    <mergeCell ref="V12:V13"/>
    <mergeCell ref="W12:W13"/>
    <mergeCell ref="X12:X13"/>
    <mergeCell ref="Y12:Y13"/>
    <mergeCell ref="Z12:Z13"/>
    <mergeCell ref="AA12:AA13"/>
    <mergeCell ref="AB12:AB13"/>
    <mergeCell ref="AC12:AC13"/>
    <mergeCell ref="AD12:AD13"/>
    <mergeCell ref="AE12:AE13"/>
    <mergeCell ref="AF12:AF13"/>
    <mergeCell ref="U10:U11"/>
    <mergeCell ref="V10:V11"/>
    <mergeCell ref="W10:W11"/>
    <mergeCell ref="X10:X11"/>
    <mergeCell ref="Y10:Y11"/>
    <mergeCell ref="Z10:Z11"/>
    <mergeCell ref="AA10:AA11"/>
    <mergeCell ref="G18:G21"/>
    <mergeCell ref="B18:B21"/>
    <mergeCell ref="C18:C21"/>
    <mergeCell ref="D18:D21"/>
    <mergeCell ref="E18:E21"/>
    <mergeCell ref="H18:H19"/>
    <mergeCell ref="I18:I19"/>
    <mergeCell ref="F18:F19"/>
    <mergeCell ref="F20:F21"/>
    <mergeCell ref="H20:H21"/>
    <mergeCell ref="I20:I21"/>
    <mergeCell ref="N18:N19"/>
    <mergeCell ref="N20:N21"/>
    <mergeCell ref="O18:O19"/>
    <mergeCell ref="O20:O21"/>
    <mergeCell ref="P18:P19"/>
    <mergeCell ref="P20:P21"/>
    <mergeCell ref="Q18:Q19"/>
    <mergeCell ref="Q20:Q21"/>
    <mergeCell ref="R18:R19"/>
    <mergeCell ref="R20:R21"/>
    <mergeCell ref="S18:S19"/>
    <mergeCell ref="S20:S21"/>
    <mergeCell ref="T18:T21"/>
    <mergeCell ref="U18:U19"/>
    <mergeCell ref="U20:U21"/>
    <mergeCell ref="V18:V19"/>
    <mergeCell ref="W18:W19"/>
    <mergeCell ref="X18:X19"/>
    <mergeCell ref="V20:V21"/>
    <mergeCell ref="W20:W21"/>
    <mergeCell ref="X20:X21"/>
    <mergeCell ref="Y18:Y19"/>
    <mergeCell ref="Z18:Z19"/>
    <mergeCell ref="AA18:AA19"/>
    <mergeCell ref="AB18:AB19"/>
    <mergeCell ref="AC18:AC19"/>
    <mergeCell ref="AD18:AD19"/>
    <mergeCell ref="AE18:AE19"/>
    <mergeCell ref="AF18:AF19"/>
    <mergeCell ref="AG18:AG19"/>
    <mergeCell ref="Y20:Y21"/>
    <mergeCell ref="Z20:Z21"/>
    <mergeCell ref="AA20:AA21"/>
    <mergeCell ref="AB20:AB21"/>
    <mergeCell ref="AC20:AC21"/>
    <mergeCell ref="AD20:AD21"/>
    <mergeCell ref="AE20:AE21"/>
    <mergeCell ref="AF20:AF21"/>
    <mergeCell ref="AG20:AG21"/>
    <mergeCell ref="O22:O23"/>
    <mergeCell ref="P22:P23"/>
    <mergeCell ref="Q22:Q23"/>
    <mergeCell ref="R22:R23"/>
    <mergeCell ref="S22:S23"/>
    <mergeCell ref="T22:T23"/>
    <mergeCell ref="U22:U23"/>
    <mergeCell ref="V22:V23"/>
    <mergeCell ref="W22:W23"/>
    <mergeCell ref="B22:B23"/>
    <mergeCell ref="C22:C23"/>
    <mergeCell ref="D22:D23"/>
    <mergeCell ref="E22:E23"/>
    <mergeCell ref="F22:F23"/>
    <mergeCell ref="G22:G23"/>
    <mergeCell ref="H22:H23"/>
    <mergeCell ref="I22:I23"/>
    <mergeCell ref="N22:N23"/>
    <mergeCell ref="AD22:AD23"/>
    <mergeCell ref="AE22:AE23"/>
    <mergeCell ref="AF22:AF23"/>
    <mergeCell ref="AG22:AG23"/>
    <mergeCell ref="AH22:AH23"/>
    <mergeCell ref="AI22:AI23"/>
    <mergeCell ref="AH18:AH21"/>
    <mergeCell ref="AI18:AI21"/>
    <mergeCell ref="AJ18:AJ21"/>
    <mergeCell ref="U24:U25"/>
    <mergeCell ref="V24:V25"/>
    <mergeCell ref="W24:W25"/>
    <mergeCell ref="X24:X25"/>
    <mergeCell ref="Y24:Y25"/>
    <mergeCell ref="Z24:Z25"/>
    <mergeCell ref="AA22:AA23"/>
    <mergeCell ref="AB22:AB23"/>
    <mergeCell ref="AC22:AC23"/>
    <mergeCell ref="X22:X23"/>
    <mergeCell ref="Y22:Y23"/>
    <mergeCell ref="Z22:Z23"/>
    <mergeCell ref="AA24:AA25"/>
    <mergeCell ref="AB24:AB25"/>
    <mergeCell ref="AC24:AC25"/>
    <mergeCell ref="AD24:AD25"/>
    <mergeCell ref="AE24:AE25"/>
    <mergeCell ref="AF24:AF25"/>
    <mergeCell ref="AG24:AG25"/>
    <mergeCell ref="AJ22:AJ23"/>
    <mergeCell ref="B24:B29"/>
    <mergeCell ref="C24:C29"/>
    <mergeCell ref="D24:D29"/>
    <mergeCell ref="E24:E29"/>
    <mergeCell ref="F24:F25"/>
    <mergeCell ref="F26:F27"/>
    <mergeCell ref="F28:F29"/>
    <mergeCell ref="G24:G29"/>
    <mergeCell ref="H24:H25"/>
    <mergeCell ref="I24:I25"/>
    <mergeCell ref="N24:N25"/>
    <mergeCell ref="O24:O25"/>
    <mergeCell ref="P24:P25"/>
    <mergeCell ref="Q24:Q25"/>
    <mergeCell ref="R24:R25"/>
    <mergeCell ref="S24:S25"/>
    <mergeCell ref="V26:V27"/>
    <mergeCell ref="W26:W27"/>
    <mergeCell ref="X26:X27"/>
    <mergeCell ref="Y26:Y27"/>
    <mergeCell ref="Z26:Z27"/>
    <mergeCell ref="AA26:AA27"/>
    <mergeCell ref="AB26:AB27"/>
    <mergeCell ref="AC26:AC27"/>
    <mergeCell ref="H26:H27"/>
    <mergeCell ref="I26:I27"/>
    <mergeCell ref="N26:N27"/>
    <mergeCell ref="O26:O27"/>
    <mergeCell ref="P26:P27"/>
    <mergeCell ref="Q26:Q27"/>
    <mergeCell ref="R26:R27"/>
    <mergeCell ref="S26:S27"/>
    <mergeCell ref="AD26:AD27"/>
    <mergeCell ref="AE26:AE27"/>
    <mergeCell ref="AF26:AF27"/>
    <mergeCell ref="AG26:AG27"/>
    <mergeCell ref="H28:H29"/>
    <mergeCell ref="I28:I29"/>
    <mergeCell ref="N28:N29"/>
    <mergeCell ref="O28:O29"/>
    <mergeCell ref="P28:P29"/>
    <mergeCell ref="Q28:Q29"/>
    <mergeCell ref="R28:R29"/>
    <mergeCell ref="S28:S29"/>
    <mergeCell ref="U28:U29"/>
    <mergeCell ref="V28:V29"/>
    <mergeCell ref="W28:W29"/>
    <mergeCell ref="X28:X29"/>
    <mergeCell ref="Y28:Y29"/>
    <mergeCell ref="Z28:Z29"/>
    <mergeCell ref="AA28:AA29"/>
    <mergeCell ref="AB28:AB29"/>
    <mergeCell ref="AC28:AC29"/>
    <mergeCell ref="AD28:AD29"/>
    <mergeCell ref="AE28:AE29"/>
    <mergeCell ref="U26:U27"/>
    <mergeCell ref="AF28:AF29"/>
    <mergeCell ref="AG28:AG29"/>
    <mergeCell ref="T24:T29"/>
    <mergeCell ref="AH24:AH29"/>
    <mergeCell ref="AI24:AI29"/>
    <mergeCell ref="AJ24:AJ29"/>
    <mergeCell ref="B30:B31"/>
    <mergeCell ref="B32:B33"/>
    <mergeCell ref="B34:B35"/>
    <mergeCell ref="C30:C31"/>
    <mergeCell ref="C32:C33"/>
    <mergeCell ref="C34:C35"/>
    <mergeCell ref="D30:D31"/>
    <mergeCell ref="E30:E31"/>
    <mergeCell ref="D32:D33"/>
    <mergeCell ref="E32:E33"/>
    <mergeCell ref="D34:D35"/>
    <mergeCell ref="E34:E35"/>
    <mergeCell ref="F30:F31"/>
    <mergeCell ref="G30:G31"/>
    <mergeCell ref="F32:F33"/>
    <mergeCell ref="G32:G33"/>
    <mergeCell ref="F34:F35"/>
    <mergeCell ref="G34:G35"/>
    <mergeCell ref="H30:H31"/>
    <mergeCell ref="I30:I31"/>
    <mergeCell ref="H32:H33"/>
    <mergeCell ref="I32:I33"/>
    <mergeCell ref="H34:H35"/>
    <mergeCell ref="I34:I35"/>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N32:N33"/>
    <mergeCell ref="O32:O33"/>
    <mergeCell ref="P32:P33"/>
    <mergeCell ref="Q32:Q33"/>
    <mergeCell ref="R32:R33"/>
    <mergeCell ref="S32:S33"/>
    <mergeCell ref="T32:T33"/>
    <mergeCell ref="U32:U33"/>
    <mergeCell ref="V32:V33"/>
    <mergeCell ref="W32:W33"/>
    <mergeCell ref="X32:X33"/>
    <mergeCell ref="Y32:Y33"/>
    <mergeCell ref="Z32:Z33"/>
    <mergeCell ref="AA32:AA33"/>
    <mergeCell ref="AB32:AB33"/>
    <mergeCell ref="AC32:AC33"/>
    <mergeCell ref="AD32:AD33"/>
    <mergeCell ref="AE32:AE33"/>
    <mergeCell ref="AF32:AF33"/>
    <mergeCell ref="AG32:AG33"/>
    <mergeCell ref="AH32:AH33"/>
    <mergeCell ref="AI32:AI33"/>
    <mergeCell ref="AJ32:AJ33"/>
    <mergeCell ref="N34:N35"/>
    <mergeCell ref="O34:O35"/>
    <mergeCell ref="P34:P35"/>
    <mergeCell ref="Q34:Q35"/>
    <mergeCell ref="R34:R35"/>
    <mergeCell ref="S34:S35"/>
    <mergeCell ref="T34:T35"/>
    <mergeCell ref="U34:U35"/>
    <mergeCell ref="V34:V35"/>
    <mergeCell ref="W34:W35"/>
    <mergeCell ref="X34:X35"/>
    <mergeCell ref="Y34:Y35"/>
    <mergeCell ref="Z34:Z35"/>
    <mergeCell ref="AA34:AA35"/>
    <mergeCell ref="AB34:AB35"/>
    <mergeCell ref="AC34:AC35"/>
    <mergeCell ref="AD34:AD35"/>
    <mergeCell ref="AE34:AE35"/>
    <mergeCell ref="AF34:AF35"/>
    <mergeCell ref="AG34:AG35"/>
    <mergeCell ref="AH34:AH35"/>
    <mergeCell ref="AI34:AI35"/>
    <mergeCell ref="AJ34:AJ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2"/>
  <sheetViews>
    <sheetView tabSelected="1" zoomScale="85" zoomScaleNormal="85" workbookViewId="0">
      <selection activeCell="AA26" sqref="AA26:AA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34" t="s">
        <v>0</v>
      </c>
      <c r="C3" s="234" t="s">
        <v>1</v>
      </c>
      <c r="D3" s="234" t="s">
        <v>28</v>
      </c>
      <c r="E3" s="234" t="s">
        <v>29</v>
      </c>
      <c r="F3" s="234" t="s">
        <v>30</v>
      </c>
      <c r="G3" s="234" t="s">
        <v>3</v>
      </c>
      <c r="H3" s="234" t="s">
        <v>4</v>
      </c>
      <c r="I3" s="234" t="s">
        <v>5</v>
      </c>
      <c r="J3" s="235" t="s">
        <v>6</v>
      </c>
      <c r="K3" s="235"/>
      <c r="L3" s="235"/>
      <c r="M3" s="235"/>
      <c r="N3" s="236" t="s">
        <v>47</v>
      </c>
      <c r="O3" s="234" t="s">
        <v>31</v>
      </c>
      <c r="P3" s="243" t="s">
        <v>42</v>
      </c>
      <c r="Q3" s="243" t="s">
        <v>32</v>
      </c>
      <c r="R3" s="243" t="s">
        <v>37</v>
      </c>
      <c r="S3" s="243" t="s">
        <v>33</v>
      </c>
      <c r="T3" s="234" t="s">
        <v>55</v>
      </c>
      <c r="U3" s="234" t="s">
        <v>57</v>
      </c>
      <c r="V3" s="235" t="s">
        <v>59</v>
      </c>
      <c r="W3" s="235"/>
      <c r="X3" s="235"/>
      <c r="Y3" s="235"/>
      <c r="Z3" s="235"/>
      <c r="AA3" s="235"/>
      <c r="AB3" s="234" t="s">
        <v>69</v>
      </c>
      <c r="AC3" s="238" t="s">
        <v>75</v>
      </c>
      <c r="AD3" s="240" t="s">
        <v>77</v>
      </c>
      <c r="AE3" s="241"/>
      <c r="AF3" s="242"/>
      <c r="AG3" s="236" t="s">
        <v>27</v>
      </c>
      <c r="AH3" s="236" t="s">
        <v>36</v>
      </c>
      <c r="AI3" s="234" t="s">
        <v>34</v>
      </c>
      <c r="AJ3" s="236" t="s">
        <v>35</v>
      </c>
    </row>
    <row r="4" spans="1:36" ht="169.35" customHeight="1" x14ac:dyDescent="0.25">
      <c r="A4" s="1"/>
      <c r="B4" s="234"/>
      <c r="C4" s="234"/>
      <c r="D4" s="234"/>
      <c r="E4" s="234"/>
      <c r="F4" s="234"/>
      <c r="G4" s="234"/>
      <c r="H4" s="234"/>
      <c r="I4" s="234"/>
      <c r="J4" s="3" t="s">
        <v>7</v>
      </c>
      <c r="K4" s="3" t="s">
        <v>8</v>
      </c>
      <c r="L4" s="3" t="s">
        <v>9</v>
      </c>
      <c r="M4" s="11" t="s">
        <v>10</v>
      </c>
      <c r="N4" s="237"/>
      <c r="O4" s="234"/>
      <c r="P4" s="243"/>
      <c r="Q4" s="243"/>
      <c r="R4" s="243"/>
      <c r="S4" s="243"/>
      <c r="T4" s="234"/>
      <c r="U4" s="234"/>
      <c r="V4" s="3" t="s">
        <v>61</v>
      </c>
      <c r="W4" s="3" t="s">
        <v>62</v>
      </c>
      <c r="X4" s="3" t="s">
        <v>15</v>
      </c>
      <c r="Y4" s="3" t="s">
        <v>63</v>
      </c>
      <c r="Z4" s="3" t="s">
        <v>60</v>
      </c>
      <c r="AA4" s="3" t="s">
        <v>25</v>
      </c>
      <c r="AB4" s="234"/>
      <c r="AC4" s="239"/>
      <c r="AD4" s="3" t="s">
        <v>16</v>
      </c>
      <c r="AE4" s="3" t="s">
        <v>17</v>
      </c>
      <c r="AF4" s="3" t="s">
        <v>26</v>
      </c>
      <c r="AG4" s="237"/>
      <c r="AH4" s="237"/>
      <c r="AI4" s="234"/>
      <c r="AJ4" s="237"/>
    </row>
    <row r="5" spans="1:36" ht="15.75" thickBot="1" x14ac:dyDescent="0.3">
      <c r="A5" s="1"/>
      <c r="B5" s="220">
        <v>1</v>
      </c>
      <c r="C5" s="220">
        <v>2</v>
      </c>
      <c r="D5" s="220">
        <v>3</v>
      </c>
      <c r="E5" s="220">
        <v>4</v>
      </c>
      <c r="F5" s="220">
        <v>5</v>
      </c>
      <c r="G5" s="220">
        <v>6</v>
      </c>
      <c r="H5" s="220">
        <v>7</v>
      </c>
      <c r="I5" s="220">
        <v>8</v>
      </c>
      <c r="J5" s="220">
        <v>9</v>
      </c>
      <c r="K5" s="220">
        <v>10</v>
      </c>
      <c r="L5" s="220">
        <v>11</v>
      </c>
      <c r="M5" s="220">
        <v>12</v>
      </c>
      <c r="N5" s="220">
        <v>13</v>
      </c>
      <c r="O5" s="220">
        <v>14</v>
      </c>
      <c r="P5" s="220">
        <v>15</v>
      </c>
      <c r="Q5" s="220">
        <v>16</v>
      </c>
      <c r="R5" s="220">
        <v>17</v>
      </c>
      <c r="S5" s="221">
        <v>18</v>
      </c>
      <c r="T5" s="220">
        <v>19</v>
      </c>
      <c r="U5" s="220">
        <v>20</v>
      </c>
      <c r="V5" s="220">
        <v>21</v>
      </c>
      <c r="W5" s="220">
        <v>22</v>
      </c>
      <c r="X5" s="220">
        <v>23</v>
      </c>
      <c r="Y5" s="220">
        <v>24</v>
      </c>
      <c r="Z5" s="220">
        <v>25</v>
      </c>
      <c r="AA5" s="220">
        <v>26</v>
      </c>
      <c r="AB5" s="220">
        <v>27</v>
      </c>
      <c r="AC5" s="220">
        <v>28</v>
      </c>
      <c r="AD5" s="220">
        <v>29</v>
      </c>
      <c r="AE5" s="220">
        <v>30</v>
      </c>
      <c r="AF5" s="220">
        <v>31</v>
      </c>
      <c r="AG5" s="220">
        <v>32</v>
      </c>
      <c r="AH5" s="220">
        <v>33</v>
      </c>
      <c r="AI5" s="220">
        <v>34</v>
      </c>
      <c r="AJ5" s="220">
        <v>35</v>
      </c>
    </row>
    <row r="6" spans="1:36" s="217" customFormat="1" ht="33.6" customHeight="1" x14ac:dyDescent="0.25">
      <c r="A6" s="216"/>
      <c r="B6" s="273" t="s">
        <v>397</v>
      </c>
      <c r="C6" s="276" t="s">
        <v>398</v>
      </c>
      <c r="D6" s="276" t="s">
        <v>389</v>
      </c>
      <c r="E6" s="276" t="s">
        <v>390</v>
      </c>
      <c r="F6" s="262" t="s">
        <v>399</v>
      </c>
      <c r="G6" s="262" t="s">
        <v>391</v>
      </c>
      <c r="H6" s="262" t="s">
        <v>89</v>
      </c>
      <c r="I6" s="262" t="s">
        <v>89</v>
      </c>
      <c r="J6" s="222" t="s">
        <v>392</v>
      </c>
      <c r="K6" s="222" t="s">
        <v>393</v>
      </c>
      <c r="L6" s="223" t="s">
        <v>182</v>
      </c>
      <c r="M6" s="218" t="s">
        <v>401</v>
      </c>
      <c r="N6" s="262" t="s">
        <v>394</v>
      </c>
      <c r="O6" s="266" t="s">
        <v>94</v>
      </c>
      <c r="P6" s="262" t="s">
        <v>364</v>
      </c>
      <c r="Q6" s="262" t="s">
        <v>96</v>
      </c>
      <c r="R6" s="262" t="s">
        <v>97</v>
      </c>
      <c r="S6" s="262" t="s">
        <v>247</v>
      </c>
      <c r="T6" s="264">
        <f>U6+U8</f>
        <v>268742.13</v>
      </c>
      <c r="U6" s="418">
        <f>V6</f>
        <v>122807.4</v>
      </c>
      <c r="V6" s="418">
        <v>122807.4</v>
      </c>
      <c r="W6" s="418">
        <v>0</v>
      </c>
      <c r="X6" s="418">
        <v>0</v>
      </c>
      <c r="Y6" s="418">
        <v>0</v>
      </c>
      <c r="Z6" s="418">
        <v>0</v>
      </c>
      <c r="AA6" s="418">
        <v>0</v>
      </c>
      <c r="AB6" s="419">
        <v>21671.9</v>
      </c>
      <c r="AC6" s="264" t="s">
        <v>100</v>
      </c>
      <c r="AD6" s="264">
        <v>0</v>
      </c>
      <c r="AE6" s="264">
        <f t="shared" ref="AE6" si="0">V6</f>
        <v>122807.4</v>
      </c>
      <c r="AF6" s="264">
        <v>0</v>
      </c>
      <c r="AG6" s="264">
        <v>0</v>
      </c>
      <c r="AH6" s="279" t="s">
        <v>405</v>
      </c>
      <c r="AI6" s="279" t="s">
        <v>285</v>
      </c>
      <c r="AJ6" s="268" t="s">
        <v>444</v>
      </c>
    </row>
    <row r="7" spans="1:36" s="217" customFormat="1" ht="38.1" customHeight="1" x14ac:dyDescent="0.25">
      <c r="A7" s="216"/>
      <c r="B7" s="274"/>
      <c r="C7" s="277"/>
      <c r="D7" s="277"/>
      <c r="E7" s="277"/>
      <c r="F7" s="263"/>
      <c r="G7" s="263"/>
      <c r="H7" s="263"/>
      <c r="I7" s="263"/>
      <c r="J7" s="229" t="s">
        <v>395</v>
      </c>
      <c r="K7" s="229" t="s">
        <v>396</v>
      </c>
      <c r="L7" s="226" t="s">
        <v>139</v>
      </c>
      <c r="M7" s="227" t="s">
        <v>404</v>
      </c>
      <c r="N7" s="263"/>
      <c r="O7" s="267"/>
      <c r="P7" s="263"/>
      <c r="Q7" s="263"/>
      <c r="R7" s="263"/>
      <c r="S7" s="263"/>
      <c r="T7" s="265"/>
      <c r="U7" s="420"/>
      <c r="V7" s="420"/>
      <c r="W7" s="420"/>
      <c r="X7" s="420"/>
      <c r="Y7" s="420"/>
      <c r="Z7" s="420"/>
      <c r="AA7" s="420"/>
      <c r="AB7" s="421"/>
      <c r="AC7" s="265"/>
      <c r="AD7" s="265"/>
      <c r="AE7" s="265"/>
      <c r="AF7" s="265"/>
      <c r="AG7" s="265"/>
      <c r="AH7" s="280"/>
      <c r="AI7" s="280"/>
      <c r="AJ7" s="269"/>
    </row>
    <row r="8" spans="1:36" s="217" customFormat="1" ht="34.5" customHeight="1" x14ac:dyDescent="0.25">
      <c r="A8" s="216"/>
      <c r="B8" s="274"/>
      <c r="C8" s="277"/>
      <c r="D8" s="277"/>
      <c r="E8" s="277"/>
      <c r="F8" s="263" t="s">
        <v>400</v>
      </c>
      <c r="G8" s="263"/>
      <c r="H8" s="263" t="s">
        <v>89</v>
      </c>
      <c r="I8" s="263" t="s">
        <v>89</v>
      </c>
      <c r="J8" s="229" t="s">
        <v>392</v>
      </c>
      <c r="K8" s="229" t="s">
        <v>393</v>
      </c>
      <c r="L8" s="226" t="s">
        <v>182</v>
      </c>
      <c r="M8" s="227" t="s">
        <v>403</v>
      </c>
      <c r="N8" s="263" t="s">
        <v>394</v>
      </c>
      <c r="O8" s="267" t="s">
        <v>94</v>
      </c>
      <c r="P8" s="263" t="s">
        <v>364</v>
      </c>
      <c r="Q8" s="263" t="s">
        <v>96</v>
      </c>
      <c r="R8" s="263" t="s">
        <v>97</v>
      </c>
      <c r="S8" s="263" t="s">
        <v>247</v>
      </c>
      <c r="T8" s="265"/>
      <c r="U8" s="420">
        <f>V8</f>
        <v>145934.73000000001</v>
      </c>
      <c r="V8" s="420">
        <v>145934.73000000001</v>
      </c>
      <c r="W8" s="420">
        <v>0</v>
      </c>
      <c r="X8" s="420">
        <v>0</v>
      </c>
      <c r="Y8" s="420">
        <v>0</v>
      </c>
      <c r="Z8" s="420">
        <v>0</v>
      </c>
      <c r="AA8" s="420">
        <v>0</v>
      </c>
      <c r="AB8" s="421">
        <v>25753.19</v>
      </c>
      <c r="AC8" s="265" t="s">
        <v>100</v>
      </c>
      <c r="AD8" s="265">
        <v>0</v>
      </c>
      <c r="AE8" s="265">
        <f t="shared" ref="AE8" si="1">V8</f>
        <v>145934.73000000001</v>
      </c>
      <c r="AF8" s="265">
        <v>0</v>
      </c>
      <c r="AG8" s="265">
        <v>0</v>
      </c>
      <c r="AH8" s="280"/>
      <c r="AI8" s="280"/>
      <c r="AJ8" s="269"/>
    </row>
    <row r="9" spans="1:36" s="217" customFormat="1" ht="39" customHeight="1" thickBot="1" x14ac:dyDescent="0.3">
      <c r="A9" s="216"/>
      <c r="B9" s="275"/>
      <c r="C9" s="278"/>
      <c r="D9" s="278"/>
      <c r="E9" s="278"/>
      <c r="F9" s="272"/>
      <c r="G9" s="272"/>
      <c r="H9" s="272"/>
      <c r="I9" s="272"/>
      <c r="J9" s="224" t="s">
        <v>395</v>
      </c>
      <c r="K9" s="224" t="s">
        <v>396</v>
      </c>
      <c r="L9" s="225" t="s">
        <v>139</v>
      </c>
      <c r="M9" s="219" t="s">
        <v>402</v>
      </c>
      <c r="N9" s="272"/>
      <c r="O9" s="282"/>
      <c r="P9" s="272"/>
      <c r="Q9" s="272"/>
      <c r="R9" s="272"/>
      <c r="S9" s="272"/>
      <c r="T9" s="271"/>
      <c r="U9" s="422"/>
      <c r="V9" s="422"/>
      <c r="W9" s="422"/>
      <c r="X9" s="422"/>
      <c r="Y9" s="422"/>
      <c r="Z9" s="422"/>
      <c r="AA9" s="422"/>
      <c r="AB9" s="423"/>
      <c r="AC9" s="271"/>
      <c r="AD9" s="271"/>
      <c r="AE9" s="271"/>
      <c r="AF9" s="271"/>
      <c r="AG9" s="271"/>
      <c r="AH9" s="281"/>
      <c r="AI9" s="281"/>
      <c r="AJ9" s="270"/>
    </row>
    <row r="10" spans="1:36" s="217" customFormat="1" ht="32.1" customHeight="1" x14ac:dyDescent="0.25">
      <c r="A10" s="216"/>
      <c r="B10" s="273" t="s">
        <v>406</v>
      </c>
      <c r="C10" s="276" t="s">
        <v>398</v>
      </c>
      <c r="D10" s="276" t="s">
        <v>389</v>
      </c>
      <c r="E10" s="276" t="s">
        <v>390</v>
      </c>
      <c r="F10" s="262" t="s">
        <v>407</v>
      </c>
      <c r="G10" s="262" t="s">
        <v>391</v>
      </c>
      <c r="H10" s="262" t="s">
        <v>89</v>
      </c>
      <c r="I10" s="262" t="s">
        <v>89</v>
      </c>
      <c r="J10" s="222" t="s">
        <v>392</v>
      </c>
      <c r="K10" s="222" t="s">
        <v>393</v>
      </c>
      <c r="L10" s="223" t="s">
        <v>182</v>
      </c>
      <c r="M10" s="218" t="s">
        <v>408</v>
      </c>
      <c r="N10" s="262" t="s">
        <v>394</v>
      </c>
      <c r="O10" s="266" t="s">
        <v>133</v>
      </c>
      <c r="P10" s="262" t="s">
        <v>364</v>
      </c>
      <c r="Q10" s="262" t="s">
        <v>96</v>
      </c>
      <c r="R10" s="262" t="s">
        <v>97</v>
      </c>
      <c r="S10" s="262" t="s">
        <v>247</v>
      </c>
      <c r="T10" s="264">
        <f>U10</f>
        <v>621106.68000000005</v>
      </c>
      <c r="U10" s="418">
        <f>V10</f>
        <v>621106.68000000005</v>
      </c>
      <c r="V10" s="418">
        <v>621106.68000000005</v>
      </c>
      <c r="W10" s="418">
        <v>0</v>
      </c>
      <c r="X10" s="418">
        <v>0</v>
      </c>
      <c r="Y10" s="418">
        <v>0</v>
      </c>
      <c r="Z10" s="418">
        <v>0</v>
      </c>
      <c r="AA10" s="418">
        <v>0</v>
      </c>
      <c r="AB10" s="419">
        <v>109607.16</v>
      </c>
      <c r="AC10" s="264" t="s">
        <v>100</v>
      </c>
      <c r="AD10" s="264">
        <v>0</v>
      </c>
      <c r="AE10" s="264">
        <f t="shared" ref="AE10" si="2">V10</f>
        <v>621106.68000000005</v>
      </c>
      <c r="AF10" s="264">
        <v>0</v>
      </c>
      <c r="AG10" s="264">
        <v>0</v>
      </c>
      <c r="AH10" s="264" t="s">
        <v>415</v>
      </c>
      <c r="AI10" s="264" t="s">
        <v>416</v>
      </c>
      <c r="AJ10" s="283">
        <v>45579</v>
      </c>
    </row>
    <row r="11" spans="1:36" s="217" customFormat="1" ht="38.1" customHeight="1" thickBot="1" x14ac:dyDescent="0.3">
      <c r="A11" s="216"/>
      <c r="B11" s="275"/>
      <c r="C11" s="278"/>
      <c r="D11" s="278"/>
      <c r="E11" s="278"/>
      <c r="F11" s="272"/>
      <c r="G11" s="272"/>
      <c r="H11" s="272"/>
      <c r="I11" s="272"/>
      <c r="J11" s="224" t="s">
        <v>395</v>
      </c>
      <c r="K11" s="224" t="s">
        <v>396</v>
      </c>
      <c r="L11" s="225" t="s">
        <v>139</v>
      </c>
      <c r="M11" s="219" t="s">
        <v>409</v>
      </c>
      <c r="N11" s="272"/>
      <c r="O11" s="282"/>
      <c r="P11" s="272"/>
      <c r="Q11" s="272"/>
      <c r="R11" s="272"/>
      <c r="S11" s="272"/>
      <c r="T11" s="271"/>
      <c r="U11" s="422"/>
      <c r="V11" s="422"/>
      <c r="W11" s="422"/>
      <c r="X11" s="422"/>
      <c r="Y11" s="422"/>
      <c r="Z11" s="422"/>
      <c r="AA11" s="422"/>
      <c r="AB11" s="423"/>
      <c r="AC11" s="271"/>
      <c r="AD11" s="271"/>
      <c r="AE11" s="271"/>
      <c r="AF11" s="271"/>
      <c r="AG11" s="271"/>
      <c r="AH11" s="271"/>
      <c r="AI11" s="271"/>
      <c r="AJ11" s="284"/>
    </row>
    <row r="12" spans="1:36" s="217" customFormat="1" ht="37.5" customHeight="1" x14ac:dyDescent="0.25">
      <c r="A12" s="216"/>
      <c r="B12" s="273" t="s">
        <v>410</v>
      </c>
      <c r="C12" s="276" t="s">
        <v>398</v>
      </c>
      <c r="D12" s="276" t="s">
        <v>389</v>
      </c>
      <c r="E12" s="276" t="s">
        <v>390</v>
      </c>
      <c r="F12" s="262" t="s">
        <v>417</v>
      </c>
      <c r="G12" s="262" t="s">
        <v>391</v>
      </c>
      <c r="H12" s="262" t="s">
        <v>89</v>
      </c>
      <c r="I12" s="262" t="s">
        <v>89</v>
      </c>
      <c r="J12" s="222" t="s">
        <v>392</v>
      </c>
      <c r="K12" s="222" t="s">
        <v>393</v>
      </c>
      <c r="L12" s="223" t="s">
        <v>182</v>
      </c>
      <c r="M12" s="218" t="s">
        <v>419</v>
      </c>
      <c r="N12" s="262" t="s">
        <v>394</v>
      </c>
      <c r="O12" s="266" t="s">
        <v>128</v>
      </c>
      <c r="P12" s="262" t="s">
        <v>364</v>
      </c>
      <c r="Q12" s="262" t="s">
        <v>96</v>
      </c>
      <c r="R12" s="262" t="s">
        <v>97</v>
      </c>
      <c r="S12" s="262" t="s">
        <v>247</v>
      </c>
      <c r="T12" s="264">
        <f>U12+U14+U16</f>
        <v>622200</v>
      </c>
      <c r="U12" s="418">
        <f>V12</f>
        <v>17000</v>
      </c>
      <c r="V12" s="418">
        <v>17000</v>
      </c>
      <c r="W12" s="418">
        <v>0</v>
      </c>
      <c r="X12" s="418">
        <v>0</v>
      </c>
      <c r="Y12" s="418">
        <v>0</v>
      </c>
      <c r="Z12" s="418">
        <v>0</v>
      </c>
      <c r="AA12" s="418">
        <v>0</v>
      </c>
      <c r="AB12" s="419">
        <v>3000</v>
      </c>
      <c r="AC12" s="264" t="s">
        <v>100</v>
      </c>
      <c r="AD12" s="264">
        <v>0</v>
      </c>
      <c r="AE12" s="264">
        <f t="shared" ref="AE12" si="3">V12</f>
        <v>17000</v>
      </c>
      <c r="AF12" s="264">
        <v>0</v>
      </c>
      <c r="AG12" s="264">
        <v>0</v>
      </c>
      <c r="AH12" s="279" t="s">
        <v>253</v>
      </c>
      <c r="AI12" s="279" t="s">
        <v>254</v>
      </c>
      <c r="AJ12" s="268" t="s">
        <v>445</v>
      </c>
    </row>
    <row r="13" spans="1:36" s="217" customFormat="1" ht="36.6" customHeight="1" x14ac:dyDescent="0.25">
      <c r="A13" s="216"/>
      <c r="B13" s="274"/>
      <c r="C13" s="277"/>
      <c r="D13" s="277"/>
      <c r="E13" s="277"/>
      <c r="F13" s="263"/>
      <c r="G13" s="263"/>
      <c r="H13" s="263"/>
      <c r="I13" s="263"/>
      <c r="J13" s="229" t="s">
        <v>395</v>
      </c>
      <c r="K13" s="229" t="s">
        <v>396</v>
      </c>
      <c r="L13" s="226" t="s">
        <v>139</v>
      </c>
      <c r="M13" s="227" t="s">
        <v>419</v>
      </c>
      <c r="N13" s="263"/>
      <c r="O13" s="267"/>
      <c r="P13" s="263"/>
      <c r="Q13" s="263"/>
      <c r="R13" s="263"/>
      <c r="S13" s="263"/>
      <c r="T13" s="265"/>
      <c r="U13" s="420"/>
      <c r="V13" s="420"/>
      <c r="W13" s="420"/>
      <c r="X13" s="420"/>
      <c r="Y13" s="420"/>
      <c r="Z13" s="420"/>
      <c r="AA13" s="420"/>
      <c r="AB13" s="421"/>
      <c r="AC13" s="265"/>
      <c r="AD13" s="265"/>
      <c r="AE13" s="265"/>
      <c r="AF13" s="265"/>
      <c r="AG13" s="265"/>
      <c r="AH13" s="280"/>
      <c r="AI13" s="280"/>
      <c r="AJ13" s="269"/>
    </row>
    <row r="14" spans="1:36" s="217" customFormat="1" ht="29.1" customHeight="1" x14ac:dyDescent="0.25">
      <c r="A14" s="216"/>
      <c r="B14" s="274"/>
      <c r="C14" s="277"/>
      <c r="D14" s="277"/>
      <c r="E14" s="277"/>
      <c r="F14" s="263" t="s">
        <v>418</v>
      </c>
      <c r="G14" s="263"/>
      <c r="H14" s="263" t="s">
        <v>89</v>
      </c>
      <c r="I14" s="263" t="s">
        <v>89</v>
      </c>
      <c r="J14" s="229" t="s">
        <v>392</v>
      </c>
      <c r="K14" s="229" t="s">
        <v>393</v>
      </c>
      <c r="L14" s="226" t="s">
        <v>182</v>
      </c>
      <c r="M14" s="227" t="s">
        <v>420</v>
      </c>
      <c r="N14" s="263" t="s">
        <v>394</v>
      </c>
      <c r="O14" s="267" t="s">
        <v>128</v>
      </c>
      <c r="P14" s="263" t="s">
        <v>364</v>
      </c>
      <c r="Q14" s="263" t="s">
        <v>96</v>
      </c>
      <c r="R14" s="263" t="s">
        <v>97</v>
      </c>
      <c r="S14" s="263" t="s">
        <v>247</v>
      </c>
      <c r="T14" s="265"/>
      <c r="U14" s="420">
        <f>V14</f>
        <v>39100</v>
      </c>
      <c r="V14" s="420">
        <v>39100</v>
      </c>
      <c r="W14" s="420">
        <v>0</v>
      </c>
      <c r="X14" s="420">
        <v>0</v>
      </c>
      <c r="Y14" s="420">
        <v>0</v>
      </c>
      <c r="Z14" s="420">
        <v>0</v>
      </c>
      <c r="AA14" s="420">
        <v>0</v>
      </c>
      <c r="AB14" s="421">
        <v>6900</v>
      </c>
      <c r="AC14" s="265" t="s">
        <v>100</v>
      </c>
      <c r="AD14" s="265">
        <v>0</v>
      </c>
      <c r="AE14" s="265">
        <f t="shared" ref="AE14" si="4">V14</f>
        <v>39100</v>
      </c>
      <c r="AF14" s="265">
        <v>0</v>
      </c>
      <c r="AG14" s="265">
        <v>0</v>
      </c>
      <c r="AH14" s="280"/>
      <c r="AI14" s="280"/>
      <c r="AJ14" s="269"/>
    </row>
    <row r="15" spans="1:36" s="217" customFormat="1" ht="36.6" customHeight="1" x14ac:dyDescent="0.25">
      <c r="A15" s="216"/>
      <c r="B15" s="274"/>
      <c r="C15" s="277"/>
      <c r="D15" s="277"/>
      <c r="E15" s="277"/>
      <c r="F15" s="263"/>
      <c r="G15" s="263"/>
      <c r="H15" s="263"/>
      <c r="I15" s="263"/>
      <c r="J15" s="229" t="s">
        <v>395</v>
      </c>
      <c r="K15" s="229" t="s">
        <v>396</v>
      </c>
      <c r="L15" s="226" t="s">
        <v>139</v>
      </c>
      <c r="M15" s="227" t="s">
        <v>421</v>
      </c>
      <c r="N15" s="263"/>
      <c r="O15" s="267"/>
      <c r="P15" s="263"/>
      <c r="Q15" s="263"/>
      <c r="R15" s="263"/>
      <c r="S15" s="263"/>
      <c r="T15" s="265"/>
      <c r="U15" s="420"/>
      <c r="V15" s="420"/>
      <c r="W15" s="420"/>
      <c r="X15" s="420"/>
      <c r="Y15" s="420"/>
      <c r="Z15" s="420"/>
      <c r="AA15" s="420"/>
      <c r="AB15" s="421"/>
      <c r="AC15" s="265"/>
      <c r="AD15" s="265"/>
      <c r="AE15" s="265"/>
      <c r="AF15" s="265"/>
      <c r="AG15" s="265"/>
      <c r="AH15" s="280"/>
      <c r="AI15" s="280"/>
      <c r="AJ15" s="269"/>
    </row>
    <row r="16" spans="1:36" s="217" customFormat="1" ht="30.6" customHeight="1" x14ac:dyDescent="0.25">
      <c r="A16" s="216"/>
      <c r="B16" s="274"/>
      <c r="C16" s="277"/>
      <c r="D16" s="277"/>
      <c r="E16" s="277"/>
      <c r="F16" s="263" t="s">
        <v>422</v>
      </c>
      <c r="G16" s="263"/>
      <c r="H16" s="263" t="s">
        <v>89</v>
      </c>
      <c r="I16" s="263" t="s">
        <v>89</v>
      </c>
      <c r="J16" s="229" t="s">
        <v>392</v>
      </c>
      <c r="K16" s="229" t="s">
        <v>393</v>
      </c>
      <c r="L16" s="226" t="s">
        <v>182</v>
      </c>
      <c r="M16" s="227" t="s">
        <v>423</v>
      </c>
      <c r="N16" s="263" t="s">
        <v>394</v>
      </c>
      <c r="O16" s="267" t="s">
        <v>128</v>
      </c>
      <c r="P16" s="263" t="s">
        <v>364</v>
      </c>
      <c r="Q16" s="263" t="s">
        <v>96</v>
      </c>
      <c r="R16" s="263" t="s">
        <v>97</v>
      </c>
      <c r="S16" s="263" t="s">
        <v>247</v>
      </c>
      <c r="T16" s="265"/>
      <c r="U16" s="420">
        <f>V16</f>
        <v>566100</v>
      </c>
      <c r="V16" s="420">
        <v>566100</v>
      </c>
      <c r="W16" s="420">
        <v>0</v>
      </c>
      <c r="X16" s="420">
        <v>0</v>
      </c>
      <c r="Y16" s="420">
        <v>0</v>
      </c>
      <c r="Z16" s="420">
        <v>0</v>
      </c>
      <c r="AA16" s="420">
        <v>0</v>
      </c>
      <c r="AB16" s="421">
        <v>543900</v>
      </c>
      <c r="AC16" s="265" t="s">
        <v>100</v>
      </c>
      <c r="AD16" s="265">
        <v>0</v>
      </c>
      <c r="AE16" s="265">
        <f t="shared" ref="AE16" si="5">V16</f>
        <v>566100</v>
      </c>
      <c r="AF16" s="265">
        <v>0</v>
      </c>
      <c r="AG16" s="265">
        <v>0</v>
      </c>
      <c r="AH16" s="280"/>
      <c r="AI16" s="280"/>
      <c r="AJ16" s="269"/>
    </row>
    <row r="17" spans="1:36" s="217" customFormat="1" ht="42" customHeight="1" thickBot="1" x14ac:dyDescent="0.3">
      <c r="A17" s="216"/>
      <c r="B17" s="275"/>
      <c r="C17" s="278"/>
      <c r="D17" s="278"/>
      <c r="E17" s="278"/>
      <c r="F17" s="272"/>
      <c r="G17" s="272"/>
      <c r="H17" s="272"/>
      <c r="I17" s="272"/>
      <c r="J17" s="224" t="s">
        <v>395</v>
      </c>
      <c r="K17" s="224" t="s">
        <v>396</v>
      </c>
      <c r="L17" s="225" t="s">
        <v>139</v>
      </c>
      <c r="M17" s="219" t="s">
        <v>402</v>
      </c>
      <c r="N17" s="272"/>
      <c r="O17" s="282"/>
      <c r="P17" s="272"/>
      <c r="Q17" s="272"/>
      <c r="R17" s="272"/>
      <c r="S17" s="272"/>
      <c r="T17" s="271"/>
      <c r="U17" s="422"/>
      <c r="V17" s="422"/>
      <c r="W17" s="422"/>
      <c r="X17" s="422"/>
      <c r="Y17" s="422"/>
      <c r="Z17" s="422"/>
      <c r="AA17" s="422"/>
      <c r="AB17" s="423"/>
      <c r="AC17" s="271"/>
      <c r="AD17" s="271"/>
      <c r="AE17" s="271"/>
      <c r="AF17" s="271"/>
      <c r="AG17" s="271"/>
      <c r="AH17" s="281"/>
      <c r="AI17" s="281"/>
      <c r="AJ17" s="270"/>
    </row>
    <row r="18" spans="1:36" s="217" customFormat="1" ht="32.1" customHeight="1" x14ac:dyDescent="0.25">
      <c r="A18" s="216"/>
      <c r="B18" s="273" t="s">
        <v>441</v>
      </c>
      <c r="C18" s="276" t="s">
        <v>398</v>
      </c>
      <c r="D18" s="276" t="s">
        <v>389</v>
      </c>
      <c r="E18" s="276" t="s">
        <v>390</v>
      </c>
      <c r="F18" s="262" t="s">
        <v>424</v>
      </c>
      <c r="G18" s="262" t="s">
        <v>391</v>
      </c>
      <c r="H18" s="262" t="s">
        <v>89</v>
      </c>
      <c r="I18" s="262" t="s">
        <v>89</v>
      </c>
      <c r="J18" s="222" t="s">
        <v>392</v>
      </c>
      <c r="K18" s="222" t="s">
        <v>393</v>
      </c>
      <c r="L18" s="223" t="s">
        <v>182</v>
      </c>
      <c r="M18" s="218" t="s">
        <v>425</v>
      </c>
      <c r="N18" s="262" t="s">
        <v>394</v>
      </c>
      <c r="O18" s="266" t="s">
        <v>127</v>
      </c>
      <c r="P18" s="262" t="s">
        <v>364</v>
      </c>
      <c r="Q18" s="262" t="s">
        <v>96</v>
      </c>
      <c r="R18" s="262" t="s">
        <v>97</v>
      </c>
      <c r="S18" s="262" t="s">
        <v>247</v>
      </c>
      <c r="T18" s="264">
        <f>U18</f>
        <v>325078.25</v>
      </c>
      <c r="U18" s="418">
        <f>V18</f>
        <v>325078.25</v>
      </c>
      <c r="V18" s="418">
        <v>325078.25</v>
      </c>
      <c r="W18" s="418">
        <v>0</v>
      </c>
      <c r="X18" s="418">
        <v>0</v>
      </c>
      <c r="Y18" s="418">
        <v>0</v>
      </c>
      <c r="Z18" s="418">
        <v>0</v>
      </c>
      <c r="AA18" s="418">
        <v>0</v>
      </c>
      <c r="AB18" s="419">
        <v>57366.75</v>
      </c>
      <c r="AC18" s="264" t="s">
        <v>100</v>
      </c>
      <c r="AD18" s="264">
        <v>0</v>
      </c>
      <c r="AE18" s="264">
        <f>V18</f>
        <v>325078.25</v>
      </c>
      <c r="AF18" s="264">
        <v>0</v>
      </c>
      <c r="AG18" s="264">
        <v>0</v>
      </c>
      <c r="AH18" s="264" t="s">
        <v>415</v>
      </c>
      <c r="AI18" s="264" t="s">
        <v>416</v>
      </c>
      <c r="AJ18" s="283">
        <v>45579</v>
      </c>
    </row>
    <row r="19" spans="1:36" s="217" customFormat="1" ht="36.6" customHeight="1" thickBot="1" x14ac:dyDescent="0.3">
      <c r="A19" s="216"/>
      <c r="B19" s="275"/>
      <c r="C19" s="278"/>
      <c r="D19" s="278"/>
      <c r="E19" s="278"/>
      <c r="F19" s="272"/>
      <c r="G19" s="272"/>
      <c r="H19" s="272"/>
      <c r="I19" s="272"/>
      <c r="J19" s="224" t="s">
        <v>395</v>
      </c>
      <c r="K19" s="224" t="s">
        <v>396</v>
      </c>
      <c r="L19" s="225" t="s">
        <v>139</v>
      </c>
      <c r="M19" s="219" t="s">
        <v>425</v>
      </c>
      <c r="N19" s="272"/>
      <c r="O19" s="282"/>
      <c r="P19" s="272"/>
      <c r="Q19" s="272"/>
      <c r="R19" s="272"/>
      <c r="S19" s="272"/>
      <c r="T19" s="271"/>
      <c r="U19" s="422"/>
      <c r="V19" s="422"/>
      <c r="W19" s="422"/>
      <c r="X19" s="422"/>
      <c r="Y19" s="422"/>
      <c r="Z19" s="422"/>
      <c r="AA19" s="422"/>
      <c r="AB19" s="423"/>
      <c r="AC19" s="271"/>
      <c r="AD19" s="271"/>
      <c r="AE19" s="271"/>
      <c r="AF19" s="271"/>
      <c r="AG19" s="271"/>
      <c r="AH19" s="271"/>
      <c r="AI19" s="271"/>
      <c r="AJ19" s="284"/>
    </row>
    <row r="20" spans="1:36" s="217" customFormat="1" ht="42" customHeight="1" x14ac:dyDescent="0.25">
      <c r="A20" s="216"/>
      <c r="B20" s="273" t="s">
        <v>442</v>
      </c>
      <c r="C20" s="276" t="s">
        <v>398</v>
      </c>
      <c r="D20" s="276" t="s">
        <v>389</v>
      </c>
      <c r="E20" s="276" t="s">
        <v>390</v>
      </c>
      <c r="F20" s="262" t="s">
        <v>411</v>
      </c>
      <c r="G20" s="262" t="s">
        <v>391</v>
      </c>
      <c r="H20" s="262" t="s">
        <v>89</v>
      </c>
      <c r="I20" s="262" t="s">
        <v>89</v>
      </c>
      <c r="J20" s="222" t="s">
        <v>392</v>
      </c>
      <c r="K20" s="222" t="s">
        <v>393</v>
      </c>
      <c r="L20" s="223" t="s">
        <v>182</v>
      </c>
      <c r="M20" s="218" t="s">
        <v>412</v>
      </c>
      <c r="N20" s="262" t="s">
        <v>394</v>
      </c>
      <c r="O20" s="266" t="s">
        <v>113</v>
      </c>
      <c r="P20" s="262" t="s">
        <v>364</v>
      </c>
      <c r="Q20" s="262" t="s">
        <v>96</v>
      </c>
      <c r="R20" s="262" t="s">
        <v>97</v>
      </c>
      <c r="S20" s="262" t="s">
        <v>247</v>
      </c>
      <c r="T20" s="264">
        <f>U20</f>
        <v>238000</v>
      </c>
      <c r="U20" s="418">
        <f>V20</f>
        <v>238000</v>
      </c>
      <c r="V20" s="418">
        <v>238000</v>
      </c>
      <c r="W20" s="418">
        <v>0</v>
      </c>
      <c r="X20" s="418">
        <v>0</v>
      </c>
      <c r="Y20" s="418">
        <v>0</v>
      </c>
      <c r="Z20" s="418">
        <v>0</v>
      </c>
      <c r="AA20" s="418">
        <v>0</v>
      </c>
      <c r="AB20" s="419">
        <v>42000</v>
      </c>
      <c r="AC20" s="264" t="s">
        <v>100</v>
      </c>
      <c r="AD20" s="264">
        <v>0</v>
      </c>
      <c r="AE20" s="264">
        <f t="shared" ref="AE20" si="6">V20</f>
        <v>238000</v>
      </c>
      <c r="AF20" s="264">
        <v>0</v>
      </c>
      <c r="AG20" s="264">
        <v>0</v>
      </c>
      <c r="AH20" s="264" t="s">
        <v>413</v>
      </c>
      <c r="AI20" s="264" t="s">
        <v>414</v>
      </c>
      <c r="AJ20" s="283">
        <v>45670</v>
      </c>
    </row>
    <row r="21" spans="1:36" s="217" customFormat="1" ht="54" customHeight="1" thickBot="1" x14ac:dyDescent="0.3">
      <c r="A21" s="216"/>
      <c r="B21" s="275"/>
      <c r="C21" s="278"/>
      <c r="D21" s="278"/>
      <c r="E21" s="278"/>
      <c r="F21" s="272"/>
      <c r="G21" s="272"/>
      <c r="H21" s="272"/>
      <c r="I21" s="272"/>
      <c r="J21" s="224" t="s">
        <v>395</v>
      </c>
      <c r="K21" s="224" t="s">
        <v>396</v>
      </c>
      <c r="L21" s="225" t="s">
        <v>139</v>
      </c>
      <c r="M21" s="219" t="s">
        <v>412</v>
      </c>
      <c r="N21" s="272"/>
      <c r="O21" s="282"/>
      <c r="P21" s="272"/>
      <c r="Q21" s="272"/>
      <c r="R21" s="272"/>
      <c r="S21" s="272"/>
      <c r="T21" s="271"/>
      <c r="U21" s="422"/>
      <c r="V21" s="422"/>
      <c r="W21" s="422"/>
      <c r="X21" s="422"/>
      <c r="Y21" s="422"/>
      <c r="Z21" s="422"/>
      <c r="AA21" s="422"/>
      <c r="AB21" s="423"/>
      <c r="AC21" s="271"/>
      <c r="AD21" s="271"/>
      <c r="AE21" s="271"/>
      <c r="AF21" s="271"/>
      <c r="AG21" s="271"/>
      <c r="AH21" s="271"/>
      <c r="AI21" s="271"/>
      <c r="AJ21" s="284"/>
    </row>
    <row r="22" spans="1:36" s="217" customFormat="1" ht="40.5" customHeight="1" x14ac:dyDescent="0.25">
      <c r="A22" s="216"/>
      <c r="B22" s="273" t="s">
        <v>443</v>
      </c>
      <c r="C22" s="276" t="s">
        <v>398</v>
      </c>
      <c r="D22" s="276" t="s">
        <v>389</v>
      </c>
      <c r="E22" s="276" t="s">
        <v>390</v>
      </c>
      <c r="F22" s="262" t="s">
        <v>426</v>
      </c>
      <c r="G22" s="262" t="s">
        <v>391</v>
      </c>
      <c r="H22" s="262" t="s">
        <v>89</v>
      </c>
      <c r="I22" s="262" t="s">
        <v>89</v>
      </c>
      <c r="J22" s="222" t="s">
        <v>392</v>
      </c>
      <c r="K22" s="222" t="s">
        <v>393</v>
      </c>
      <c r="L22" s="223" t="s">
        <v>182</v>
      </c>
      <c r="M22" s="218" t="s">
        <v>428</v>
      </c>
      <c r="N22" s="262" t="s">
        <v>394</v>
      </c>
      <c r="O22" s="266" t="s">
        <v>429</v>
      </c>
      <c r="P22" s="262" t="s">
        <v>364</v>
      </c>
      <c r="Q22" s="262" t="s">
        <v>96</v>
      </c>
      <c r="R22" s="262" t="s">
        <v>97</v>
      </c>
      <c r="S22" s="262" t="s">
        <v>247</v>
      </c>
      <c r="T22" s="264">
        <f>+U22+U26</f>
        <v>425704.85</v>
      </c>
      <c r="U22" s="418">
        <f>V22</f>
        <v>400204.85</v>
      </c>
      <c r="V22" s="418">
        <v>400204.85</v>
      </c>
      <c r="W22" s="418">
        <v>0</v>
      </c>
      <c r="X22" s="418">
        <v>0</v>
      </c>
      <c r="Y22" s="418">
        <v>0</v>
      </c>
      <c r="Z22" s="418">
        <v>0</v>
      </c>
      <c r="AA22" s="418">
        <v>0</v>
      </c>
      <c r="AB22" s="419">
        <v>70624.5</v>
      </c>
      <c r="AC22" s="264" t="s">
        <v>100</v>
      </c>
      <c r="AD22" s="264">
        <v>0</v>
      </c>
      <c r="AE22" s="264">
        <f>V22</f>
        <v>400204.85</v>
      </c>
      <c r="AF22" s="264">
        <v>0</v>
      </c>
      <c r="AG22" s="264">
        <v>0</v>
      </c>
      <c r="AH22" s="279" t="s">
        <v>447</v>
      </c>
      <c r="AI22" s="291" t="s">
        <v>448</v>
      </c>
      <c r="AJ22" s="268" t="s">
        <v>450</v>
      </c>
    </row>
    <row r="23" spans="1:36" s="217" customFormat="1" ht="36" customHeight="1" x14ac:dyDescent="0.25">
      <c r="A23" s="216"/>
      <c r="B23" s="274"/>
      <c r="C23" s="277"/>
      <c r="D23" s="277"/>
      <c r="E23" s="277"/>
      <c r="F23" s="263"/>
      <c r="G23" s="263"/>
      <c r="H23" s="263"/>
      <c r="I23" s="263"/>
      <c r="J23" s="229" t="s">
        <v>395</v>
      </c>
      <c r="K23" s="229" t="s">
        <v>396</v>
      </c>
      <c r="L23" s="226" t="s">
        <v>139</v>
      </c>
      <c r="M23" s="227" t="s">
        <v>409</v>
      </c>
      <c r="N23" s="263"/>
      <c r="O23" s="267"/>
      <c r="P23" s="263"/>
      <c r="Q23" s="263"/>
      <c r="R23" s="263"/>
      <c r="S23" s="263"/>
      <c r="T23" s="265"/>
      <c r="U23" s="420"/>
      <c r="V23" s="420"/>
      <c r="W23" s="420"/>
      <c r="X23" s="420"/>
      <c r="Y23" s="420"/>
      <c r="Z23" s="420"/>
      <c r="AA23" s="420"/>
      <c r="AB23" s="421"/>
      <c r="AC23" s="265"/>
      <c r="AD23" s="265"/>
      <c r="AE23" s="265"/>
      <c r="AF23" s="265"/>
      <c r="AG23" s="265"/>
      <c r="AH23" s="280"/>
      <c r="AI23" s="292"/>
      <c r="AJ23" s="269"/>
    </row>
    <row r="24" spans="1:36" s="217" customFormat="1" ht="48" customHeight="1" x14ac:dyDescent="0.25">
      <c r="A24" s="216"/>
      <c r="B24" s="274"/>
      <c r="C24" s="277"/>
      <c r="D24" s="277"/>
      <c r="E24" s="277"/>
      <c r="F24" s="263" t="s">
        <v>427</v>
      </c>
      <c r="G24" s="263" t="s">
        <v>391</v>
      </c>
      <c r="H24" s="263" t="s">
        <v>89</v>
      </c>
      <c r="I24" s="263" t="s">
        <v>89</v>
      </c>
      <c r="J24" s="229" t="s">
        <v>430</v>
      </c>
      <c r="K24" s="229" t="s">
        <v>432</v>
      </c>
      <c r="L24" s="226" t="s">
        <v>431</v>
      </c>
      <c r="M24" s="227" t="s">
        <v>449</v>
      </c>
      <c r="N24" s="263" t="s">
        <v>394</v>
      </c>
      <c r="O24" s="267" t="s">
        <v>429</v>
      </c>
      <c r="P24" s="263" t="s">
        <v>364</v>
      </c>
      <c r="Q24" s="263" t="s">
        <v>96</v>
      </c>
      <c r="R24" s="263" t="s">
        <v>97</v>
      </c>
      <c r="S24" s="263" t="s">
        <v>247</v>
      </c>
      <c r="T24" s="265"/>
      <c r="U24" s="420"/>
      <c r="V24" s="420"/>
      <c r="W24" s="420"/>
      <c r="X24" s="420"/>
      <c r="Y24" s="420"/>
      <c r="Z24" s="420"/>
      <c r="AA24" s="420"/>
      <c r="AB24" s="421"/>
      <c r="AC24" s="265"/>
      <c r="AD24" s="265"/>
      <c r="AE24" s="265"/>
      <c r="AF24" s="265">
        <v>0</v>
      </c>
      <c r="AG24" s="265">
        <v>0</v>
      </c>
      <c r="AH24" s="280"/>
      <c r="AI24" s="292"/>
      <c r="AJ24" s="269"/>
    </row>
    <row r="25" spans="1:36" s="217" customFormat="1" ht="41.1" customHeight="1" x14ac:dyDescent="0.25">
      <c r="A25" s="216"/>
      <c r="B25" s="274"/>
      <c r="C25" s="277"/>
      <c r="D25" s="277"/>
      <c r="E25" s="277"/>
      <c r="F25" s="263"/>
      <c r="G25" s="263"/>
      <c r="H25" s="263"/>
      <c r="I25" s="263"/>
      <c r="J25" s="229" t="s">
        <v>434</v>
      </c>
      <c r="K25" s="229" t="s">
        <v>433</v>
      </c>
      <c r="L25" s="226" t="s">
        <v>355</v>
      </c>
      <c r="M25" s="227" t="s">
        <v>435</v>
      </c>
      <c r="N25" s="263"/>
      <c r="O25" s="267"/>
      <c r="P25" s="263"/>
      <c r="Q25" s="263"/>
      <c r="R25" s="263"/>
      <c r="S25" s="263"/>
      <c r="T25" s="265"/>
      <c r="U25" s="420"/>
      <c r="V25" s="420"/>
      <c r="W25" s="420"/>
      <c r="X25" s="420"/>
      <c r="Y25" s="420"/>
      <c r="Z25" s="420"/>
      <c r="AA25" s="420"/>
      <c r="AB25" s="421"/>
      <c r="AC25" s="265"/>
      <c r="AD25" s="265"/>
      <c r="AE25" s="265"/>
      <c r="AF25" s="265"/>
      <c r="AG25" s="265"/>
      <c r="AH25" s="280"/>
      <c r="AI25" s="292"/>
      <c r="AJ25" s="269"/>
    </row>
    <row r="26" spans="1:36" ht="51" customHeight="1" x14ac:dyDescent="0.25">
      <c r="B26" s="274"/>
      <c r="C26" s="277"/>
      <c r="D26" s="277"/>
      <c r="E26" s="277"/>
      <c r="F26" s="263"/>
      <c r="G26" s="267" t="s">
        <v>353</v>
      </c>
      <c r="H26" s="263"/>
      <c r="I26" s="263"/>
      <c r="J26" s="229" t="s">
        <v>438</v>
      </c>
      <c r="K26" s="229" t="s">
        <v>437</v>
      </c>
      <c r="L26" s="226" t="s">
        <v>179</v>
      </c>
      <c r="M26" s="227" t="s">
        <v>436</v>
      </c>
      <c r="N26" s="263"/>
      <c r="O26" s="267"/>
      <c r="P26" s="263"/>
      <c r="Q26" s="263"/>
      <c r="R26" s="263"/>
      <c r="S26" s="263"/>
      <c r="T26" s="265"/>
      <c r="U26" s="285">
        <f>V26</f>
        <v>25500</v>
      </c>
      <c r="V26" s="285">
        <v>25500</v>
      </c>
      <c r="W26" s="287">
        <v>0</v>
      </c>
      <c r="X26" s="287">
        <v>0</v>
      </c>
      <c r="Y26" s="287">
        <v>0</v>
      </c>
      <c r="Z26" s="287">
        <v>0</v>
      </c>
      <c r="AA26" s="287">
        <v>0</v>
      </c>
      <c r="AB26" s="287">
        <v>4500</v>
      </c>
      <c r="AC26" s="287" t="s">
        <v>367</v>
      </c>
      <c r="AD26" s="287">
        <v>0</v>
      </c>
      <c r="AE26" s="287">
        <f t="shared" ref="AE26" si="7">V26</f>
        <v>25500</v>
      </c>
      <c r="AF26" s="289">
        <v>0</v>
      </c>
      <c r="AG26" s="289">
        <v>0</v>
      </c>
      <c r="AH26" s="280"/>
      <c r="AI26" s="292"/>
      <c r="AJ26" s="269"/>
    </row>
    <row r="27" spans="1:36" ht="77.099999999999994" customHeight="1" thickBot="1" x14ac:dyDescent="0.3">
      <c r="B27" s="275"/>
      <c r="C27" s="278"/>
      <c r="D27" s="278"/>
      <c r="E27" s="278"/>
      <c r="F27" s="272"/>
      <c r="G27" s="282"/>
      <c r="H27" s="272"/>
      <c r="I27" s="272"/>
      <c r="J27" s="224" t="s">
        <v>440</v>
      </c>
      <c r="K27" s="224" t="s">
        <v>439</v>
      </c>
      <c r="L27" s="225" t="s">
        <v>355</v>
      </c>
      <c r="M27" s="219" t="s">
        <v>435</v>
      </c>
      <c r="N27" s="272"/>
      <c r="O27" s="282"/>
      <c r="P27" s="272"/>
      <c r="Q27" s="272"/>
      <c r="R27" s="272"/>
      <c r="S27" s="272"/>
      <c r="T27" s="271"/>
      <c r="U27" s="286"/>
      <c r="V27" s="286"/>
      <c r="W27" s="288"/>
      <c r="X27" s="288"/>
      <c r="Y27" s="288"/>
      <c r="Z27" s="288"/>
      <c r="AA27" s="288"/>
      <c r="AB27" s="288"/>
      <c r="AC27" s="288"/>
      <c r="AD27" s="288"/>
      <c r="AE27" s="288"/>
      <c r="AF27" s="290"/>
      <c r="AG27" s="290"/>
      <c r="AH27" s="281"/>
      <c r="AI27" s="293"/>
      <c r="AJ27" s="270"/>
    </row>
    <row r="28" spans="1:36" ht="28.5" customHeight="1" x14ac:dyDescent="0.25">
      <c r="A28" s="1"/>
      <c r="B28" s="259" t="s">
        <v>385</v>
      </c>
      <c r="C28" s="246" t="s">
        <v>352</v>
      </c>
      <c r="D28" s="246" t="s">
        <v>351</v>
      </c>
      <c r="E28" s="246" t="s">
        <v>350</v>
      </c>
      <c r="F28" s="246" t="s">
        <v>365</v>
      </c>
      <c r="G28" s="246" t="s">
        <v>353</v>
      </c>
      <c r="H28" s="246" t="s">
        <v>89</v>
      </c>
      <c r="I28" s="246" t="s">
        <v>89</v>
      </c>
      <c r="J28" s="230" t="s">
        <v>446</v>
      </c>
      <c r="K28" s="230" t="s">
        <v>354</v>
      </c>
      <c r="L28" s="230" t="s">
        <v>355</v>
      </c>
      <c r="M28" s="230" t="s">
        <v>369</v>
      </c>
      <c r="N28" s="246" t="s">
        <v>363</v>
      </c>
      <c r="O28" s="246" t="s">
        <v>366</v>
      </c>
      <c r="P28" s="249" t="s">
        <v>364</v>
      </c>
      <c r="Q28" s="249" t="s">
        <v>96</v>
      </c>
      <c r="R28" s="249" t="s">
        <v>97</v>
      </c>
      <c r="S28" s="249" t="s">
        <v>247</v>
      </c>
      <c r="T28" s="250">
        <f>+U28+U32</f>
        <v>292758.88</v>
      </c>
      <c r="U28" s="250">
        <v>173750.88</v>
      </c>
      <c r="V28" s="250">
        <v>173750.88</v>
      </c>
      <c r="W28" s="250">
        <v>0</v>
      </c>
      <c r="X28" s="250">
        <v>0</v>
      </c>
      <c r="Y28" s="250">
        <v>0</v>
      </c>
      <c r="Z28" s="250">
        <v>0</v>
      </c>
      <c r="AA28" s="250">
        <v>0</v>
      </c>
      <c r="AB28" s="250">
        <v>30661.919999999998</v>
      </c>
      <c r="AC28" s="250" t="s">
        <v>367</v>
      </c>
      <c r="AD28" s="250">
        <v>0</v>
      </c>
      <c r="AE28" s="250">
        <f>V28</f>
        <v>173750.88</v>
      </c>
      <c r="AF28" s="250">
        <v>0</v>
      </c>
      <c r="AG28" s="250">
        <v>0</v>
      </c>
      <c r="AH28" s="253" t="s">
        <v>284</v>
      </c>
      <c r="AI28" s="253" t="s">
        <v>285</v>
      </c>
      <c r="AJ28" s="256">
        <v>45488</v>
      </c>
    </row>
    <row r="29" spans="1:36" ht="25.5" customHeight="1" x14ac:dyDescent="0.25">
      <c r="A29" s="1"/>
      <c r="B29" s="260"/>
      <c r="C29" s="247"/>
      <c r="D29" s="247"/>
      <c r="E29" s="247"/>
      <c r="F29" s="247"/>
      <c r="G29" s="247"/>
      <c r="H29" s="247"/>
      <c r="I29" s="247"/>
      <c r="J29" s="231" t="s">
        <v>356</v>
      </c>
      <c r="K29" s="231" t="s">
        <v>357</v>
      </c>
      <c r="L29" s="231" t="s">
        <v>145</v>
      </c>
      <c r="M29" s="231" t="s">
        <v>371</v>
      </c>
      <c r="N29" s="247"/>
      <c r="O29" s="247"/>
      <c r="P29" s="244"/>
      <c r="Q29" s="244"/>
      <c r="R29" s="244"/>
      <c r="S29" s="244"/>
      <c r="T29" s="251"/>
      <c r="U29" s="251"/>
      <c r="V29" s="251"/>
      <c r="W29" s="251"/>
      <c r="X29" s="251"/>
      <c r="Y29" s="251"/>
      <c r="Z29" s="251"/>
      <c r="AA29" s="251"/>
      <c r="AB29" s="251"/>
      <c r="AC29" s="251"/>
      <c r="AD29" s="251"/>
      <c r="AE29" s="251"/>
      <c r="AF29" s="251"/>
      <c r="AG29" s="251"/>
      <c r="AH29" s="254"/>
      <c r="AI29" s="254"/>
      <c r="AJ29" s="257"/>
    </row>
    <row r="30" spans="1:36" ht="25.5" customHeight="1" x14ac:dyDescent="0.25">
      <c r="A30" s="1"/>
      <c r="B30" s="260"/>
      <c r="C30" s="247"/>
      <c r="D30" s="247"/>
      <c r="E30" s="247"/>
      <c r="F30" s="247"/>
      <c r="G30" s="247"/>
      <c r="H30" s="247"/>
      <c r="I30" s="247"/>
      <c r="J30" s="231" t="s">
        <v>358</v>
      </c>
      <c r="K30" s="231" t="s">
        <v>359</v>
      </c>
      <c r="L30" s="231" t="s">
        <v>355</v>
      </c>
      <c r="M30" s="231" t="s">
        <v>369</v>
      </c>
      <c r="N30" s="247"/>
      <c r="O30" s="247"/>
      <c r="P30" s="244"/>
      <c r="Q30" s="244"/>
      <c r="R30" s="244"/>
      <c r="S30" s="244"/>
      <c r="T30" s="251"/>
      <c r="U30" s="251"/>
      <c r="V30" s="251"/>
      <c r="W30" s="251"/>
      <c r="X30" s="251"/>
      <c r="Y30" s="251"/>
      <c r="Z30" s="251"/>
      <c r="AA30" s="251"/>
      <c r="AB30" s="251"/>
      <c r="AC30" s="251"/>
      <c r="AD30" s="251"/>
      <c r="AE30" s="251"/>
      <c r="AF30" s="251"/>
      <c r="AG30" s="251"/>
      <c r="AH30" s="254"/>
      <c r="AI30" s="254"/>
      <c r="AJ30" s="257"/>
    </row>
    <row r="31" spans="1:36" ht="36" customHeight="1" thickBot="1" x14ac:dyDescent="0.3">
      <c r="A31" s="1"/>
      <c r="B31" s="260"/>
      <c r="C31" s="247"/>
      <c r="D31" s="247"/>
      <c r="E31" s="247"/>
      <c r="F31" s="247"/>
      <c r="G31" s="247"/>
      <c r="H31" s="247"/>
      <c r="I31" s="247"/>
      <c r="J31" s="231" t="s">
        <v>360</v>
      </c>
      <c r="K31" s="231" t="s">
        <v>361</v>
      </c>
      <c r="L31" s="231" t="s">
        <v>362</v>
      </c>
      <c r="M31" s="231" t="s">
        <v>370</v>
      </c>
      <c r="N31" s="247"/>
      <c r="O31" s="247"/>
      <c r="P31" s="244"/>
      <c r="Q31" s="244"/>
      <c r="R31" s="244"/>
      <c r="S31" s="244"/>
      <c r="T31" s="251"/>
      <c r="U31" s="251"/>
      <c r="V31" s="251"/>
      <c r="W31" s="251"/>
      <c r="X31" s="251"/>
      <c r="Y31" s="251"/>
      <c r="Z31" s="251"/>
      <c r="AA31" s="251"/>
      <c r="AB31" s="251"/>
      <c r="AC31" s="251"/>
      <c r="AD31" s="251"/>
      <c r="AE31" s="251"/>
      <c r="AF31" s="251"/>
      <c r="AG31" s="251"/>
      <c r="AH31" s="254"/>
      <c r="AI31" s="254"/>
      <c r="AJ31" s="257"/>
    </row>
    <row r="32" spans="1:36" ht="28.5" customHeight="1" x14ac:dyDescent="0.25">
      <c r="A32" s="1"/>
      <c r="B32" s="260"/>
      <c r="C32" s="247"/>
      <c r="D32" s="247"/>
      <c r="E32" s="247"/>
      <c r="F32" s="247" t="s">
        <v>368</v>
      </c>
      <c r="G32" s="247"/>
      <c r="H32" s="247"/>
      <c r="I32" s="247"/>
      <c r="J32" s="230" t="s">
        <v>446</v>
      </c>
      <c r="K32" s="231" t="s">
        <v>354</v>
      </c>
      <c r="L32" s="231" t="s">
        <v>355</v>
      </c>
      <c r="M32" s="231" t="s">
        <v>369</v>
      </c>
      <c r="N32" s="247" t="s">
        <v>363</v>
      </c>
      <c r="O32" s="247" t="s">
        <v>366</v>
      </c>
      <c r="P32" s="244" t="s">
        <v>364</v>
      </c>
      <c r="Q32" s="244" t="s">
        <v>96</v>
      </c>
      <c r="R32" s="244" t="s">
        <v>97</v>
      </c>
      <c r="S32" s="244" t="s">
        <v>247</v>
      </c>
      <c r="T32" s="251"/>
      <c r="U32" s="251">
        <v>119008</v>
      </c>
      <c r="V32" s="251">
        <v>119008</v>
      </c>
      <c r="W32" s="251">
        <v>0</v>
      </c>
      <c r="X32" s="251">
        <v>0</v>
      </c>
      <c r="Y32" s="251">
        <v>0</v>
      </c>
      <c r="Z32" s="251">
        <v>0</v>
      </c>
      <c r="AA32" s="251">
        <v>0</v>
      </c>
      <c r="AB32" s="251">
        <v>21001.5</v>
      </c>
      <c r="AC32" s="251" t="s">
        <v>367</v>
      </c>
      <c r="AD32" s="251">
        <v>0</v>
      </c>
      <c r="AE32" s="251">
        <f>V32</f>
        <v>119008</v>
      </c>
      <c r="AF32" s="251">
        <v>0</v>
      </c>
      <c r="AG32" s="251">
        <v>0</v>
      </c>
      <c r="AH32" s="254"/>
      <c r="AI32" s="254"/>
      <c r="AJ32" s="257"/>
    </row>
    <row r="33" spans="1:36" ht="25.5" customHeight="1" x14ac:dyDescent="0.25">
      <c r="A33" s="1"/>
      <c r="B33" s="260"/>
      <c r="C33" s="247"/>
      <c r="D33" s="247"/>
      <c r="E33" s="247"/>
      <c r="F33" s="247"/>
      <c r="G33" s="247"/>
      <c r="H33" s="247"/>
      <c r="I33" s="247"/>
      <c r="J33" s="231" t="s">
        <v>356</v>
      </c>
      <c r="K33" s="231" t="s">
        <v>357</v>
      </c>
      <c r="L33" s="231" t="s">
        <v>145</v>
      </c>
      <c r="M33" s="231" t="s">
        <v>372</v>
      </c>
      <c r="N33" s="247"/>
      <c r="O33" s="247"/>
      <c r="P33" s="244"/>
      <c r="Q33" s="244"/>
      <c r="R33" s="244"/>
      <c r="S33" s="244"/>
      <c r="T33" s="251"/>
      <c r="U33" s="251"/>
      <c r="V33" s="251"/>
      <c r="W33" s="251"/>
      <c r="X33" s="251"/>
      <c r="Y33" s="251"/>
      <c r="Z33" s="251"/>
      <c r="AA33" s="251"/>
      <c r="AB33" s="251"/>
      <c r="AC33" s="251"/>
      <c r="AD33" s="251"/>
      <c r="AE33" s="251"/>
      <c r="AF33" s="251"/>
      <c r="AG33" s="251"/>
      <c r="AH33" s="254"/>
      <c r="AI33" s="254"/>
      <c r="AJ33" s="257"/>
    </row>
    <row r="34" spans="1:36" ht="25.5" customHeight="1" x14ac:dyDescent="0.25">
      <c r="A34" s="1"/>
      <c r="B34" s="260"/>
      <c r="C34" s="247"/>
      <c r="D34" s="247"/>
      <c r="E34" s="247"/>
      <c r="F34" s="247"/>
      <c r="G34" s="247"/>
      <c r="H34" s="247"/>
      <c r="I34" s="247"/>
      <c r="J34" s="231" t="s">
        <v>358</v>
      </c>
      <c r="K34" s="231" t="s">
        <v>359</v>
      </c>
      <c r="L34" s="231" t="s">
        <v>355</v>
      </c>
      <c r="M34" s="231" t="s">
        <v>369</v>
      </c>
      <c r="N34" s="247"/>
      <c r="O34" s="247"/>
      <c r="P34" s="244"/>
      <c r="Q34" s="244"/>
      <c r="R34" s="244"/>
      <c r="S34" s="244"/>
      <c r="T34" s="251"/>
      <c r="U34" s="251"/>
      <c r="V34" s="251"/>
      <c r="W34" s="251"/>
      <c r="X34" s="251"/>
      <c r="Y34" s="251"/>
      <c r="Z34" s="251"/>
      <c r="AA34" s="251"/>
      <c r="AB34" s="251"/>
      <c r="AC34" s="251"/>
      <c r="AD34" s="251"/>
      <c r="AE34" s="251"/>
      <c r="AF34" s="251"/>
      <c r="AG34" s="251"/>
      <c r="AH34" s="254"/>
      <c r="AI34" s="254"/>
      <c r="AJ34" s="257"/>
    </row>
    <row r="35" spans="1:36" ht="36" customHeight="1" thickBot="1" x14ac:dyDescent="0.3">
      <c r="A35" s="1"/>
      <c r="B35" s="261"/>
      <c r="C35" s="248"/>
      <c r="D35" s="248"/>
      <c r="E35" s="248"/>
      <c r="F35" s="248"/>
      <c r="G35" s="248"/>
      <c r="H35" s="248"/>
      <c r="I35" s="248"/>
      <c r="J35" s="232" t="s">
        <v>360</v>
      </c>
      <c r="K35" s="232" t="s">
        <v>361</v>
      </c>
      <c r="L35" s="232" t="s">
        <v>362</v>
      </c>
      <c r="M35" s="232" t="s">
        <v>370</v>
      </c>
      <c r="N35" s="248"/>
      <c r="O35" s="248"/>
      <c r="P35" s="245"/>
      <c r="Q35" s="245"/>
      <c r="R35" s="245"/>
      <c r="S35" s="245"/>
      <c r="T35" s="252"/>
      <c r="U35" s="252"/>
      <c r="V35" s="252"/>
      <c r="W35" s="252"/>
      <c r="X35" s="252"/>
      <c r="Y35" s="252"/>
      <c r="Z35" s="252"/>
      <c r="AA35" s="252"/>
      <c r="AB35" s="252"/>
      <c r="AC35" s="252"/>
      <c r="AD35" s="252"/>
      <c r="AE35" s="252"/>
      <c r="AF35" s="252"/>
      <c r="AG35" s="252"/>
      <c r="AH35" s="255"/>
      <c r="AI35" s="255"/>
      <c r="AJ35" s="258"/>
    </row>
    <row r="36" spans="1:36" ht="28.5" customHeight="1" x14ac:dyDescent="0.25">
      <c r="A36" s="1"/>
      <c r="B36" s="259" t="s">
        <v>386</v>
      </c>
      <c r="C36" s="246" t="s">
        <v>352</v>
      </c>
      <c r="D36" s="246" t="s">
        <v>351</v>
      </c>
      <c r="E36" s="246" t="s">
        <v>350</v>
      </c>
      <c r="F36" s="246" t="s">
        <v>373</v>
      </c>
      <c r="G36" s="246" t="s">
        <v>353</v>
      </c>
      <c r="H36" s="246" t="s">
        <v>89</v>
      </c>
      <c r="I36" s="246" t="s">
        <v>89</v>
      </c>
      <c r="J36" s="230" t="s">
        <v>446</v>
      </c>
      <c r="K36" s="230" t="s">
        <v>354</v>
      </c>
      <c r="L36" s="230" t="s">
        <v>355</v>
      </c>
      <c r="M36" s="230" t="s">
        <v>369</v>
      </c>
      <c r="N36" s="246" t="s">
        <v>363</v>
      </c>
      <c r="O36" s="246" t="s">
        <v>374</v>
      </c>
      <c r="P36" s="249" t="s">
        <v>364</v>
      </c>
      <c r="Q36" s="249" t="s">
        <v>96</v>
      </c>
      <c r="R36" s="249" t="s">
        <v>97</v>
      </c>
      <c r="S36" s="249" t="s">
        <v>247</v>
      </c>
      <c r="T36" s="250">
        <f>+U36</f>
        <v>272000</v>
      </c>
      <c r="U36" s="250">
        <v>272000</v>
      </c>
      <c r="V36" s="250">
        <v>272000</v>
      </c>
      <c r="W36" s="250">
        <v>0</v>
      </c>
      <c r="X36" s="250">
        <v>0</v>
      </c>
      <c r="Y36" s="250">
        <v>0</v>
      </c>
      <c r="Z36" s="250">
        <v>0</v>
      </c>
      <c r="AA36" s="250">
        <v>0</v>
      </c>
      <c r="AB36" s="250">
        <v>48000</v>
      </c>
      <c r="AC36" s="250" t="s">
        <v>367</v>
      </c>
      <c r="AD36" s="250">
        <v>0</v>
      </c>
      <c r="AE36" s="250">
        <f>V36</f>
        <v>272000</v>
      </c>
      <c r="AF36" s="250">
        <v>0</v>
      </c>
      <c r="AG36" s="250">
        <v>0</v>
      </c>
      <c r="AH36" s="253" t="s">
        <v>253</v>
      </c>
      <c r="AI36" s="253" t="s">
        <v>254</v>
      </c>
      <c r="AJ36" s="256">
        <v>45579</v>
      </c>
    </row>
    <row r="37" spans="1:36" ht="25.5" customHeight="1" x14ac:dyDescent="0.25">
      <c r="A37" s="1"/>
      <c r="B37" s="260"/>
      <c r="C37" s="247"/>
      <c r="D37" s="247"/>
      <c r="E37" s="247"/>
      <c r="F37" s="247"/>
      <c r="G37" s="247"/>
      <c r="H37" s="247"/>
      <c r="I37" s="247"/>
      <c r="J37" s="231" t="s">
        <v>356</v>
      </c>
      <c r="K37" s="231" t="s">
        <v>357</v>
      </c>
      <c r="L37" s="231" t="s">
        <v>145</v>
      </c>
      <c r="M37" s="231" t="s">
        <v>375</v>
      </c>
      <c r="N37" s="247"/>
      <c r="O37" s="247"/>
      <c r="P37" s="244"/>
      <c r="Q37" s="244"/>
      <c r="R37" s="244"/>
      <c r="S37" s="244"/>
      <c r="T37" s="251"/>
      <c r="U37" s="251"/>
      <c r="V37" s="251"/>
      <c r="W37" s="251"/>
      <c r="X37" s="251"/>
      <c r="Y37" s="251"/>
      <c r="Z37" s="251"/>
      <c r="AA37" s="251"/>
      <c r="AB37" s="251"/>
      <c r="AC37" s="251"/>
      <c r="AD37" s="251"/>
      <c r="AE37" s="251"/>
      <c r="AF37" s="251"/>
      <c r="AG37" s="251"/>
      <c r="AH37" s="254"/>
      <c r="AI37" s="254"/>
      <c r="AJ37" s="257"/>
    </row>
    <row r="38" spans="1:36" ht="25.5" customHeight="1" x14ac:dyDescent="0.25">
      <c r="A38" s="1"/>
      <c r="B38" s="260"/>
      <c r="C38" s="247"/>
      <c r="D38" s="247"/>
      <c r="E38" s="247"/>
      <c r="F38" s="247"/>
      <c r="G38" s="247"/>
      <c r="H38" s="247"/>
      <c r="I38" s="247"/>
      <c r="J38" s="231" t="s">
        <v>358</v>
      </c>
      <c r="K38" s="231" t="s">
        <v>359</v>
      </c>
      <c r="L38" s="231" t="s">
        <v>355</v>
      </c>
      <c r="M38" s="231" t="s">
        <v>369</v>
      </c>
      <c r="N38" s="247"/>
      <c r="O38" s="247"/>
      <c r="P38" s="244"/>
      <c r="Q38" s="244"/>
      <c r="R38" s="244"/>
      <c r="S38" s="244"/>
      <c r="T38" s="251"/>
      <c r="U38" s="251"/>
      <c r="V38" s="251"/>
      <c r="W38" s="251"/>
      <c r="X38" s="251"/>
      <c r="Y38" s="251"/>
      <c r="Z38" s="251"/>
      <c r="AA38" s="251"/>
      <c r="AB38" s="251"/>
      <c r="AC38" s="251"/>
      <c r="AD38" s="251"/>
      <c r="AE38" s="251"/>
      <c r="AF38" s="251"/>
      <c r="AG38" s="251"/>
      <c r="AH38" s="254"/>
      <c r="AI38" s="254"/>
      <c r="AJ38" s="257"/>
    </row>
    <row r="39" spans="1:36" ht="36" customHeight="1" thickBot="1" x14ac:dyDescent="0.3">
      <c r="A39" s="1"/>
      <c r="B39" s="261"/>
      <c r="C39" s="248"/>
      <c r="D39" s="248"/>
      <c r="E39" s="248"/>
      <c r="F39" s="248"/>
      <c r="G39" s="248"/>
      <c r="H39" s="248"/>
      <c r="I39" s="248"/>
      <c r="J39" s="232" t="s">
        <v>360</v>
      </c>
      <c r="K39" s="232" t="s">
        <v>361</v>
      </c>
      <c r="L39" s="232" t="s">
        <v>362</v>
      </c>
      <c r="M39" s="232" t="s">
        <v>370</v>
      </c>
      <c r="N39" s="248"/>
      <c r="O39" s="248"/>
      <c r="P39" s="245"/>
      <c r="Q39" s="245"/>
      <c r="R39" s="245"/>
      <c r="S39" s="245"/>
      <c r="T39" s="252"/>
      <c r="U39" s="252"/>
      <c r="V39" s="252"/>
      <c r="W39" s="252"/>
      <c r="X39" s="252"/>
      <c r="Y39" s="252"/>
      <c r="Z39" s="252"/>
      <c r="AA39" s="252"/>
      <c r="AB39" s="252"/>
      <c r="AC39" s="252"/>
      <c r="AD39" s="252"/>
      <c r="AE39" s="252"/>
      <c r="AF39" s="252"/>
      <c r="AG39" s="252"/>
      <c r="AH39" s="255"/>
      <c r="AI39" s="255"/>
      <c r="AJ39" s="258"/>
    </row>
    <row r="40" spans="1:36" ht="28.5" customHeight="1" x14ac:dyDescent="0.25">
      <c r="A40" s="1"/>
      <c r="B40" s="259" t="s">
        <v>387</v>
      </c>
      <c r="C40" s="246" t="s">
        <v>352</v>
      </c>
      <c r="D40" s="246" t="s">
        <v>351</v>
      </c>
      <c r="E40" s="246" t="s">
        <v>350</v>
      </c>
      <c r="F40" s="246" t="s">
        <v>376</v>
      </c>
      <c r="G40" s="246" t="s">
        <v>353</v>
      </c>
      <c r="H40" s="246" t="s">
        <v>89</v>
      </c>
      <c r="I40" s="246" t="s">
        <v>89</v>
      </c>
      <c r="J40" s="230" t="s">
        <v>446</v>
      </c>
      <c r="K40" s="230" t="s">
        <v>354</v>
      </c>
      <c r="L40" s="230" t="s">
        <v>355</v>
      </c>
      <c r="M40" s="230" t="s">
        <v>369</v>
      </c>
      <c r="N40" s="246" t="s">
        <v>363</v>
      </c>
      <c r="O40" s="246" t="s">
        <v>377</v>
      </c>
      <c r="P40" s="249" t="s">
        <v>364</v>
      </c>
      <c r="Q40" s="249" t="s">
        <v>96</v>
      </c>
      <c r="R40" s="249" t="s">
        <v>97</v>
      </c>
      <c r="S40" s="249" t="s">
        <v>247</v>
      </c>
      <c r="T40" s="250">
        <f>+U40+U44</f>
        <v>614811.07000000007</v>
      </c>
      <c r="U40" s="250">
        <v>200090</v>
      </c>
      <c r="V40" s="250">
        <v>200090</v>
      </c>
      <c r="W40" s="250">
        <v>0</v>
      </c>
      <c r="X40" s="250">
        <v>0</v>
      </c>
      <c r="Y40" s="250">
        <v>0</v>
      </c>
      <c r="Z40" s="250">
        <v>0</v>
      </c>
      <c r="AA40" s="250">
        <v>0</v>
      </c>
      <c r="AB40" s="250">
        <v>35310</v>
      </c>
      <c r="AC40" s="250" t="s">
        <v>367</v>
      </c>
      <c r="AD40" s="250">
        <v>0</v>
      </c>
      <c r="AE40" s="250">
        <f>V40</f>
        <v>200090</v>
      </c>
      <c r="AF40" s="250">
        <v>0</v>
      </c>
      <c r="AG40" s="250">
        <v>0</v>
      </c>
      <c r="AH40" s="253" t="s">
        <v>278</v>
      </c>
      <c r="AI40" s="253" t="s">
        <v>327</v>
      </c>
      <c r="AJ40" s="256">
        <v>45670</v>
      </c>
    </row>
    <row r="41" spans="1:36" ht="25.5" customHeight="1" x14ac:dyDescent="0.25">
      <c r="A41" s="1"/>
      <c r="B41" s="260"/>
      <c r="C41" s="247"/>
      <c r="D41" s="247"/>
      <c r="E41" s="247"/>
      <c r="F41" s="247"/>
      <c r="G41" s="247"/>
      <c r="H41" s="247"/>
      <c r="I41" s="247"/>
      <c r="J41" s="231" t="s">
        <v>356</v>
      </c>
      <c r="K41" s="231" t="s">
        <v>357</v>
      </c>
      <c r="L41" s="231" t="s">
        <v>145</v>
      </c>
      <c r="M41" s="231" t="s">
        <v>378</v>
      </c>
      <c r="N41" s="247"/>
      <c r="O41" s="247"/>
      <c r="P41" s="244"/>
      <c r="Q41" s="244"/>
      <c r="R41" s="244"/>
      <c r="S41" s="244"/>
      <c r="T41" s="251"/>
      <c r="U41" s="251"/>
      <c r="V41" s="251"/>
      <c r="W41" s="251"/>
      <c r="X41" s="251"/>
      <c r="Y41" s="251"/>
      <c r="Z41" s="251"/>
      <c r="AA41" s="251"/>
      <c r="AB41" s="251"/>
      <c r="AC41" s="251"/>
      <c r="AD41" s="251"/>
      <c r="AE41" s="251"/>
      <c r="AF41" s="251"/>
      <c r="AG41" s="251"/>
      <c r="AH41" s="254"/>
      <c r="AI41" s="254"/>
      <c r="AJ41" s="257"/>
    </row>
    <row r="42" spans="1:36" ht="25.5" customHeight="1" x14ac:dyDescent="0.25">
      <c r="A42" s="1"/>
      <c r="B42" s="260"/>
      <c r="C42" s="247"/>
      <c r="D42" s="247"/>
      <c r="E42" s="247"/>
      <c r="F42" s="247"/>
      <c r="G42" s="247"/>
      <c r="H42" s="247"/>
      <c r="I42" s="247"/>
      <c r="J42" s="231" t="s">
        <v>358</v>
      </c>
      <c r="K42" s="231" t="s">
        <v>359</v>
      </c>
      <c r="L42" s="231" t="s">
        <v>355</v>
      </c>
      <c r="M42" s="231" t="s">
        <v>369</v>
      </c>
      <c r="N42" s="247"/>
      <c r="O42" s="247"/>
      <c r="P42" s="244"/>
      <c r="Q42" s="244"/>
      <c r="R42" s="244"/>
      <c r="S42" s="244"/>
      <c r="T42" s="251"/>
      <c r="U42" s="251"/>
      <c r="V42" s="251"/>
      <c r="W42" s="251"/>
      <c r="X42" s="251"/>
      <c r="Y42" s="251"/>
      <c r="Z42" s="251"/>
      <c r="AA42" s="251"/>
      <c r="AB42" s="251"/>
      <c r="AC42" s="251"/>
      <c r="AD42" s="251"/>
      <c r="AE42" s="251"/>
      <c r="AF42" s="251"/>
      <c r="AG42" s="251"/>
      <c r="AH42" s="254"/>
      <c r="AI42" s="254"/>
      <c r="AJ42" s="257"/>
    </row>
    <row r="43" spans="1:36" ht="36" customHeight="1" thickBot="1" x14ac:dyDescent="0.3">
      <c r="A43" s="1"/>
      <c r="B43" s="260"/>
      <c r="C43" s="247"/>
      <c r="D43" s="247"/>
      <c r="E43" s="247"/>
      <c r="F43" s="247"/>
      <c r="G43" s="247"/>
      <c r="H43" s="247"/>
      <c r="I43" s="247"/>
      <c r="J43" s="231" t="s">
        <v>360</v>
      </c>
      <c r="K43" s="231" t="s">
        <v>361</v>
      </c>
      <c r="L43" s="231" t="s">
        <v>362</v>
      </c>
      <c r="M43" s="231" t="s">
        <v>370</v>
      </c>
      <c r="N43" s="247"/>
      <c r="O43" s="247"/>
      <c r="P43" s="244"/>
      <c r="Q43" s="244"/>
      <c r="R43" s="244"/>
      <c r="S43" s="244"/>
      <c r="T43" s="251"/>
      <c r="U43" s="251"/>
      <c r="V43" s="251"/>
      <c r="W43" s="251"/>
      <c r="X43" s="251"/>
      <c r="Y43" s="251"/>
      <c r="Z43" s="251"/>
      <c r="AA43" s="251"/>
      <c r="AB43" s="251"/>
      <c r="AC43" s="251"/>
      <c r="AD43" s="251"/>
      <c r="AE43" s="251"/>
      <c r="AF43" s="251"/>
      <c r="AG43" s="251"/>
      <c r="AH43" s="254"/>
      <c r="AI43" s="254"/>
      <c r="AJ43" s="257"/>
    </row>
    <row r="44" spans="1:36" ht="28.5" customHeight="1" x14ac:dyDescent="0.25">
      <c r="A44" s="1"/>
      <c r="B44" s="260"/>
      <c r="C44" s="247"/>
      <c r="D44" s="247"/>
      <c r="E44" s="247"/>
      <c r="F44" s="247" t="s">
        <v>379</v>
      </c>
      <c r="G44" s="247"/>
      <c r="H44" s="247"/>
      <c r="I44" s="247"/>
      <c r="J44" s="230" t="s">
        <v>446</v>
      </c>
      <c r="K44" s="231" t="s">
        <v>354</v>
      </c>
      <c r="L44" s="231" t="s">
        <v>355</v>
      </c>
      <c r="M44" s="231" t="s">
        <v>369</v>
      </c>
      <c r="N44" s="247" t="s">
        <v>363</v>
      </c>
      <c r="O44" s="247" t="s">
        <v>381</v>
      </c>
      <c r="P44" s="244" t="s">
        <v>364</v>
      </c>
      <c r="Q44" s="244" t="s">
        <v>96</v>
      </c>
      <c r="R44" s="244" t="s">
        <v>97</v>
      </c>
      <c r="S44" s="244" t="s">
        <v>247</v>
      </c>
      <c r="T44" s="251"/>
      <c r="U44" s="251">
        <v>414721.07</v>
      </c>
      <c r="V44" s="251">
        <v>414721.07</v>
      </c>
      <c r="W44" s="251">
        <v>0</v>
      </c>
      <c r="X44" s="251">
        <v>0</v>
      </c>
      <c r="Y44" s="251">
        <v>0</v>
      </c>
      <c r="Z44" s="251">
        <v>0</v>
      </c>
      <c r="AA44" s="251">
        <v>0</v>
      </c>
      <c r="AB44" s="251">
        <v>73186.09</v>
      </c>
      <c r="AC44" s="251" t="s">
        <v>367</v>
      </c>
      <c r="AD44" s="251">
        <v>0</v>
      </c>
      <c r="AE44" s="251">
        <f>V44</f>
        <v>414721.07</v>
      </c>
      <c r="AF44" s="251">
        <v>0</v>
      </c>
      <c r="AG44" s="251">
        <v>0</v>
      </c>
      <c r="AH44" s="254"/>
      <c r="AI44" s="254"/>
      <c r="AJ44" s="257"/>
    </row>
    <row r="45" spans="1:36" ht="25.5" customHeight="1" x14ac:dyDescent="0.25">
      <c r="A45" s="1"/>
      <c r="B45" s="260"/>
      <c r="C45" s="247"/>
      <c r="D45" s="247"/>
      <c r="E45" s="247"/>
      <c r="F45" s="247"/>
      <c r="G45" s="247"/>
      <c r="H45" s="247"/>
      <c r="I45" s="247"/>
      <c r="J45" s="231" t="s">
        <v>356</v>
      </c>
      <c r="K45" s="231" t="s">
        <v>357</v>
      </c>
      <c r="L45" s="231" t="s">
        <v>145</v>
      </c>
      <c r="M45" s="231" t="s">
        <v>380</v>
      </c>
      <c r="N45" s="247"/>
      <c r="O45" s="247"/>
      <c r="P45" s="244"/>
      <c r="Q45" s="244"/>
      <c r="R45" s="244"/>
      <c r="S45" s="244"/>
      <c r="T45" s="251"/>
      <c r="U45" s="251"/>
      <c r="V45" s="251"/>
      <c r="W45" s="251"/>
      <c r="X45" s="251"/>
      <c r="Y45" s="251"/>
      <c r="Z45" s="251"/>
      <c r="AA45" s="251"/>
      <c r="AB45" s="251"/>
      <c r="AC45" s="251"/>
      <c r="AD45" s="251"/>
      <c r="AE45" s="251"/>
      <c r="AF45" s="251"/>
      <c r="AG45" s="251"/>
      <c r="AH45" s="254"/>
      <c r="AI45" s="254"/>
      <c r="AJ45" s="257"/>
    </row>
    <row r="46" spans="1:36" ht="25.5" customHeight="1" x14ac:dyDescent="0.25">
      <c r="A46" s="1"/>
      <c r="B46" s="260"/>
      <c r="C46" s="247"/>
      <c r="D46" s="247"/>
      <c r="E46" s="247"/>
      <c r="F46" s="247"/>
      <c r="G46" s="247"/>
      <c r="H46" s="247"/>
      <c r="I46" s="247"/>
      <c r="J46" s="231" t="s">
        <v>358</v>
      </c>
      <c r="K46" s="231" t="s">
        <v>359</v>
      </c>
      <c r="L46" s="231" t="s">
        <v>355</v>
      </c>
      <c r="M46" s="231" t="s">
        <v>369</v>
      </c>
      <c r="N46" s="247"/>
      <c r="O46" s="247"/>
      <c r="P46" s="244"/>
      <c r="Q46" s="244"/>
      <c r="R46" s="244"/>
      <c r="S46" s="244"/>
      <c r="T46" s="251"/>
      <c r="U46" s="251"/>
      <c r="V46" s="251"/>
      <c r="W46" s="251"/>
      <c r="X46" s="251"/>
      <c r="Y46" s="251"/>
      <c r="Z46" s="251"/>
      <c r="AA46" s="251"/>
      <c r="AB46" s="251"/>
      <c r="AC46" s="251"/>
      <c r="AD46" s="251"/>
      <c r="AE46" s="251"/>
      <c r="AF46" s="251"/>
      <c r="AG46" s="251"/>
      <c r="AH46" s="254"/>
      <c r="AI46" s="254"/>
      <c r="AJ46" s="257"/>
    </row>
    <row r="47" spans="1:36" ht="36" customHeight="1" thickBot="1" x14ac:dyDescent="0.3">
      <c r="A47" s="1"/>
      <c r="B47" s="261"/>
      <c r="C47" s="248"/>
      <c r="D47" s="248"/>
      <c r="E47" s="248"/>
      <c r="F47" s="248"/>
      <c r="G47" s="248"/>
      <c r="H47" s="248"/>
      <c r="I47" s="248"/>
      <c r="J47" s="232" t="s">
        <v>360</v>
      </c>
      <c r="K47" s="232" t="s">
        <v>361</v>
      </c>
      <c r="L47" s="232" t="s">
        <v>362</v>
      </c>
      <c r="M47" s="232" t="s">
        <v>370</v>
      </c>
      <c r="N47" s="248"/>
      <c r="O47" s="248"/>
      <c r="P47" s="245"/>
      <c r="Q47" s="245"/>
      <c r="R47" s="245"/>
      <c r="S47" s="245"/>
      <c r="T47" s="252"/>
      <c r="U47" s="252"/>
      <c r="V47" s="252"/>
      <c r="W47" s="252"/>
      <c r="X47" s="252"/>
      <c r="Y47" s="252"/>
      <c r="Z47" s="252"/>
      <c r="AA47" s="252"/>
      <c r="AB47" s="252"/>
      <c r="AC47" s="252"/>
      <c r="AD47" s="252"/>
      <c r="AE47" s="252"/>
      <c r="AF47" s="252"/>
      <c r="AG47" s="252"/>
      <c r="AH47" s="255"/>
      <c r="AI47" s="255"/>
      <c r="AJ47" s="258"/>
    </row>
    <row r="48" spans="1:36" ht="28.5" customHeight="1" x14ac:dyDescent="0.25">
      <c r="A48" s="1"/>
      <c r="B48" s="259" t="s">
        <v>388</v>
      </c>
      <c r="C48" s="246" t="s">
        <v>352</v>
      </c>
      <c r="D48" s="246" t="s">
        <v>351</v>
      </c>
      <c r="E48" s="246" t="s">
        <v>350</v>
      </c>
      <c r="F48" s="246" t="s">
        <v>382</v>
      </c>
      <c r="G48" s="246" t="s">
        <v>353</v>
      </c>
      <c r="H48" s="246" t="s">
        <v>89</v>
      </c>
      <c r="I48" s="246" t="s">
        <v>89</v>
      </c>
      <c r="J48" s="230" t="s">
        <v>446</v>
      </c>
      <c r="K48" s="230" t="s">
        <v>354</v>
      </c>
      <c r="L48" s="230" t="s">
        <v>355</v>
      </c>
      <c r="M48" s="230" t="s">
        <v>369</v>
      </c>
      <c r="N48" s="246" t="s">
        <v>363</v>
      </c>
      <c r="O48" s="246" t="s">
        <v>126</v>
      </c>
      <c r="P48" s="249" t="s">
        <v>364</v>
      </c>
      <c r="Q48" s="249" t="s">
        <v>96</v>
      </c>
      <c r="R48" s="249" t="s">
        <v>97</v>
      </c>
      <c r="S48" s="249" t="s">
        <v>247</v>
      </c>
      <c r="T48" s="250">
        <f>U48</f>
        <v>102000</v>
      </c>
      <c r="U48" s="250">
        <v>102000</v>
      </c>
      <c r="V48" s="250">
        <v>102000</v>
      </c>
      <c r="W48" s="250">
        <v>0</v>
      </c>
      <c r="X48" s="250">
        <v>0</v>
      </c>
      <c r="Y48" s="250">
        <v>0</v>
      </c>
      <c r="Z48" s="250">
        <v>0</v>
      </c>
      <c r="AA48" s="250">
        <v>0</v>
      </c>
      <c r="AB48" s="250">
        <v>18000</v>
      </c>
      <c r="AC48" s="250" t="s">
        <v>367</v>
      </c>
      <c r="AD48" s="250">
        <v>0</v>
      </c>
      <c r="AE48" s="250">
        <f>V48</f>
        <v>102000</v>
      </c>
      <c r="AF48" s="250">
        <v>0</v>
      </c>
      <c r="AG48" s="250">
        <v>0</v>
      </c>
      <c r="AH48" s="253" t="s">
        <v>274</v>
      </c>
      <c r="AI48" s="253" t="s">
        <v>384</v>
      </c>
      <c r="AJ48" s="256">
        <v>45748</v>
      </c>
    </row>
    <row r="49" spans="1:36" ht="25.5" customHeight="1" x14ac:dyDescent="0.25">
      <c r="A49" s="1"/>
      <c r="B49" s="260"/>
      <c r="C49" s="247"/>
      <c r="D49" s="247"/>
      <c r="E49" s="247"/>
      <c r="F49" s="247"/>
      <c r="G49" s="247"/>
      <c r="H49" s="247"/>
      <c r="I49" s="247"/>
      <c r="J49" s="231" t="s">
        <v>356</v>
      </c>
      <c r="K49" s="231" t="s">
        <v>357</v>
      </c>
      <c r="L49" s="231" t="s">
        <v>145</v>
      </c>
      <c r="M49" s="231" t="s">
        <v>383</v>
      </c>
      <c r="N49" s="247"/>
      <c r="O49" s="247"/>
      <c r="P49" s="244"/>
      <c r="Q49" s="244"/>
      <c r="R49" s="244"/>
      <c r="S49" s="244"/>
      <c r="T49" s="251"/>
      <c r="U49" s="251"/>
      <c r="V49" s="251"/>
      <c r="W49" s="251"/>
      <c r="X49" s="251"/>
      <c r="Y49" s="251"/>
      <c r="Z49" s="251"/>
      <c r="AA49" s="251"/>
      <c r="AB49" s="251"/>
      <c r="AC49" s="251"/>
      <c r="AD49" s="251"/>
      <c r="AE49" s="251"/>
      <c r="AF49" s="251"/>
      <c r="AG49" s="251"/>
      <c r="AH49" s="254"/>
      <c r="AI49" s="254"/>
      <c r="AJ49" s="257"/>
    </row>
    <row r="50" spans="1:36" ht="25.5" customHeight="1" x14ac:dyDescent="0.25">
      <c r="A50" s="1"/>
      <c r="B50" s="260"/>
      <c r="C50" s="247"/>
      <c r="D50" s="247"/>
      <c r="E50" s="247"/>
      <c r="F50" s="247"/>
      <c r="G50" s="247"/>
      <c r="H50" s="247"/>
      <c r="I50" s="247"/>
      <c r="J50" s="231" t="s">
        <v>358</v>
      </c>
      <c r="K50" s="231" t="s">
        <v>359</v>
      </c>
      <c r="L50" s="231" t="s">
        <v>355</v>
      </c>
      <c r="M50" s="231" t="s">
        <v>369</v>
      </c>
      <c r="N50" s="247"/>
      <c r="O50" s="247"/>
      <c r="P50" s="244"/>
      <c r="Q50" s="244"/>
      <c r="R50" s="244"/>
      <c r="S50" s="244"/>
      <c r="T50" s="251"/>
      <c r="U50" s="251"/>
      <c r="V50" s="251"/>
      <c r="W50" s="251"/>
      <c r="X50" s="251"/>
      <c r="Y50" s="251"/>
      <c r="Z50" s="251"/>
      <c r="AA50" s="251"/>
      <c r="AB50" s="251"/>
      <c r="AC50" s="251"/>
      <c r="AD50" s="251"/>
      <c r="AE50" s="251"/>
      <c r="AF50" s="251"/>
      <c r="AG50" s="251"/>
      <c r="AH50" s="254"/>
      <c r="AI50" s="254"/>
      <c r="AJ50" s="257"/>
    </row>
    <row r="51" spans="1:36" ht="36" customHeight="1" thickBot="1" x14ac:dyDescent="0.3">
      <c r="A51" s="1"/>
      <c r="B51" s="261"/>
      <c r="C51" s="248"/>
      <c r="D51" s="248"/>
      <c r="E51" s="248"/>
      <c r="F51" s="248"/>
      <c r="G51" s="248"/>
      <c r="H51" s="248"/>
      <c r="I51" s="248"/>
      <c r="J51" s="232" t="s">
        <v>360</v>
      </c>
      <c r="K51" s="232" t="s">
        <v>361</v>
      </c>
      <c r="L51" s="232" t="s">
        <v>362</v>
      </c>
      <c r="M51" s="231" t="s">
        <v>370</v>
      </c>
      <c r="N51" s="248"/>
      <c r="O51" s="248"/>
      <c r="P51" s="245"/>
      <c r="Q51" s="245"/>
      <c r="R51" s="245"/>
      <c r="S51" s="245"/>
      <c r="T51" s="252"/>
      <c r="U51" s="252"/>
      <c r="V51" s="252"/>
      <c r="W51" s="252"/>
      <c r="X51" s="252"/>
      <c r="Y51" s="252"/>
      <c r="Z51" s="252"/>
      <c r="AA51" s="252"/>
      <c r="AB51" s="252"/>
      <c r="AC51" s="252"/>
      <c r="AD51" s="252"/>
      <c r="AE51" s="252"/>
      <c r="AF51" s="252"/>
      <c r="AG51" s="252"/>
      <c r="AH51" s="255"/>
      <c r="AI51" s="255"/>
      <c r="AJ51" s="258"/>
    </row>
    <row r="52" spans="1:36" x14ac:dyDescent="0.25">
      <c r="T52" s="228"/>
      <c r="U52" s="228"/>
      <c r="V52" s="228"/>
      <c r="W52" s="228"/>
      <c r="X52" s="228"/>
      <c r="Y52" s="228"/>
      <c r="Z52" s="228"/>
      <c r="AA52" s="228"/>
      <c r="AB52" s="228"/>
    </row>
  </sheetData>
  <autoFilter ref="A4:AJ51" xr:uid="{00000000-0001-0000-0500-000000000000}"/>
  <mergeCells count="468">
    <mergeCell ref="AG26:AG27"/>
    <mergeCell ref="AH22:AH27"/>
    <mergeCell ref="AI22:AI27"/>
    <mergeCell ref="AJ22:AJ27"/>
    <mergeCell ref="U22:U25"/>
    <mergeCell ref="V22:V25"/>
    <mergeCell ref="W22:W25"/>
    <mergeCell ref="X22:X25"/>
    <mergeCell ref="Y22:Y25"/>
    <mergeCell ref="Z22:Z25"/>
    <mergeCell ref="AA22:AA25"/>
    <mergeCell ref="AB22:AB25"/>
    <mergeCell ref="AC22:AC25"/>
    <mergeCell ref="AD22:AD25"/>
    <mergeCell ref="AE22:AE25"/>
    <mergeCell ref="X26:X27"/>
    <mergeCell ref="Y26:Y27"/>
    <mergeCell ref="Z26:Z27"/>
    <mergeCell ref="AA26:AA27"/>
    <mergeCell ref="AB26:AB27"/>
    <mergeCell ref="AC26:AC27"/>
    <mergeCell ref="AD26:AD27"/>
    <mergeCell ref="AE26:AE27"/>
    <mergeCell ref="AF26:AF27"/>
    <mergeCell ref="AF24:AF25"/>
    <mergeCell ref="AG24:AG25"/>
    <mergeCell ref="N24:N27"/>
    <mergeCell ref="O24:O27"/>
    <mergeCell ref="P24:P27"/>
    <mergeCell ref="B22:B27"/>
    <mergeCell ref="C22:C27"/>
    <mergeCell ref="D22:D27"/>
    <mergeCell ref="E22:E27"/>
    <mergeCell ref="F24:F27"/>
    <mergeCell ref="G26:G27"/>
    <mergeCell ref="H24:H27"/>
    <mergeCell ref="I24:I27"/>
    <mergeCell ref="G22:G23"/>
    <mergeCell ref="G24:G25"/>
    <mergeCell ref="Q24:Q27"/>
    <mergeCell ref="R24:R27"/>
    <mergeCell ref="S24:S27"/>
    <mergeCell ref="T22:T27"/>
    <mergeCell ref="U26:U27"/>
    <mergeCell ref="V26:V27"/>
    <mergeCell ref="W26:W27"/>
    <mergeCell ref="AF22:AF23"/>
    <mergeCell ref="AG22:AG23"/>
    <mergeCell ref="AG18:AG19"/>
    <mergeCell ref="AH18:AH19"/>
    <mergeCell ref="AI18:AI19"/>
    <mergeCell ref="AJ18:AJ19"/>
    <mergeCell ref="F22:F23"/>
    <mergeCell ref="H22:H23"/>
    <mergeCell ref="I22:I23"/>
    <mergeCell ref="N22:N23"/>
    <mergeCell ref="O22:O23"/>
    <mergeCell ref="P22:P23"/>
    <mergeCell ref="Q22:Q23"/>
    <mergeCell ref="R22:R23"/>
    <mergeCell ref="S22:S23"/>
    <mergeCell ref="AH20:AH21"/>
    <mergeCell ref="AI20:AI21"/>
    <mergeCell ref="AJ20:AJ21"/>
    <mergeCell ref="U20:U21"/>
    <mergeCell ref="V20:V21"/>
    <mergeCell ref="W20:W21"/>
    <mergeCell ref="X20:X21"/>
    <mergeCell ref="X18:X19"/>
    <mergeCell ref="Y18:Y19"/>
    <mergeCell ref="Z18:Z19"/>
    <mergeCell ref="AA18:AA19"/>
    <mergeCell ref="AB18:AB19"/>
    <mergeCell ref="AC18:AC19"/>
    <mergeCell ref="AD18:AD19"/>
    <mergeCell ref="AE18:AE19"/>
    <mergeCell ref="AF18:AF19"/>
    <mergeCell ref="O18:O19"/>
    <mergeCell ref="P18:P19"/>
    <mergeCell ref="Q18:Q19"/>
    <mergeCell ref="R18:R19"/>
    <mergeCell ref="S18:S19"/>
    <mergeCell ref="T18:T19"/>
    <mergeCell ref="U18:U19"/>
    <mergeCell ref="V18:V19"/>
    <mergeCell ref="W18:W19"/>
    <mergeCell ref="B18:B19"/>
    <mergeCell ref="C18:C19"/>
    <mergeCell ref="D18:D19"/>
    <mergeCell ref="E18:E19"/>
    <mergeCell ref="F18:F19"/>
    <mergeCell ref="G18:G19"/>
    <mergeCell ref="H18:H19"/>
    <mergeCell ref="I18:I19"/>
    <mergeCell ref="N18:N19"/>
    <mergeCell ref="B12:B17"/>
    <mergeCell ref="C12:C17"/>
    <mergeCell ref="D12:D17"/>
    <mergeCell ref="E12:E17"/>
    <mergeCell ref="G12:G17"/>
    <mergeCell ref="T12:T17"/>
    <mergeCell ref="AH12:AH17"/>
    <mergeCell ref="AI12:AI17"/>
    <mergeCell ref="AF14:AF15"/>
    <mergeCell ref="AG14:AG15"/>
    <mergeCell ref="F16:F17"/>
    <mergeCell ref="H16:H17"/>
    <mergeCell ref="I16:I17"/>
    <mergeCell ref="N16:N17"/>
    <mergeCell ref="O16:O17"/>
    <mergeCell ref="P16:P17"/>
    <mergeCell ref="Q16:Q17"/>
    <mergeCell ref="R16:R17"/>
    <mergeCell ref="S16:S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G12:AG13"/>
    <mergeCell ref="AD14:AD15"/>
    <mergeCell ref="AE14:AE15"/>
    <mergeCell ref="Z14:Z15"/>
    <mergeCell ref="AA14:AA15"/>
    <mergeCell ref="AB14:AB15"/>
    <mergeCell ref="AC14:AC15"/>
    <mergeCell ref="F14:F15"/>
    <mergeCell ref="H14:H15"/>
    <mergeCell ref="I14:I15"/>
    <mergeCell ref="N14:N15"/>
    <mergeCell ref="O14:O15"/>
    <mergeCell ref="P14:P15"/>
    <mergeCell ref="Q14:Q15"/>
    <mergeCell ref="R14:R15"/>
    <mergeCell ref="S14:S15"/>
    <mergeCell ref="F12:F13"/>
    <mergeCell ref="H12:H13"/>
    <mergeCell ref="I12:I13"/>
    <mergeCell ref="N12:N13"/>
    <mergeCell ref="O12:O13"/>
    <mergeCell ref="P12:P13"/>
    <mergeCell ref="Q12:Q13"/>
    <mergeCell ref="R12:R13"/>
    <mergeCell ref="S12:S13"/>
    <mergeCell ref="U12:U13"/>
    <mergeCell ref="V12:V13"/>
    <mergeCell ref="W12:W13"/>
    <mergeCell ref="X12:X13"/>
    <mergeCell ref="Y12:Y13"/>
    <mergeCell ref="Z12:Z13"/>
    <mergeCell ref="AH10:AH11"/>
    <mergeCell ref="AI10:AI11"/>
    <mergeCell ref="AJ10:AJ11"/>
    <mergeCell ref="U10:U11"/>
    <mergeCell ref="V10:V11"/>
    <mergeCell ref="W10:W11"/>
    <mergeCell ref="X10:X11"/>
    <mergeCell ref="Y10:Y11"/>
    <mergeCell ref="Z10:Z11"/>
    <mergeCell ref="AA10:AA11"/>
    <mergeCell ref="AB10:AB11"/>
    <mergeCell ref="AC10:AC11"/>
    <mergeCell ref="AJ12:AJ17"/>
    <mergeCell ref="U14:U15"/>
    <mergeCell ref="V14:V15"/>
    <mergeCell ref="W14:W15"/>
    <mergeCell ref="X14:X15"/>
    <mergeCell ref="Y14:Y15"/>
    <mergeCell ref="T10:T11"/>
    <mergeCell ref="B20:B21"/>
    <mergeCell ref="C20:C21"/>
    <mergeCell ref="D20:D21"/>
    <mergeCell ref="E20:E21"/>
    <mergeCell ref="F20:F21"/>
    <mergeCell ref="G20:G21"/>
    <mergeCell ref="H20:H21"/>
    <mergeCell ref="I20:I21"/>
    <mergeCell ref="N20:N21"/>
    <mergeCell ref="O20:O21"/>
    <mergeCell ref="P20:P21"/>
    <mergeCell ref="Q20:Q21"/>
    <mergeCell ref="R20:R21"/>
    <mergeCell ref="S20:S21"/>
    <mergeCell ref="T20:T21"/>
    <mergeCell ref="F10:F11"/>
    <mergeCell ref="H10:H11"/>
    <mergeCell ref="I10:I11"/>
    <mergeCell ref="N10:N11"/>
    <mergeCell ref="O10:O11"/>
    <mergeCell ref="P10:P11"/>
    <mergeCell ref="Q10:Q11"/>
    <mergeCell ref="R10:R11"/>
    <mergeCell ref="Y20:Y21"/>
    <mergeCell ref="AD10:AD11"/>
    <mergeCell ref="AE10:AE11"/>
    <mergeCell ref="AF10:AF11"/>
    <mergeCell ref="AG10:AG11"/>
    <mergeCell ref="B10:B11"/>
    <mergeCell ref="C10:C11"/>
    <mergeCell ref="D10:D11"/>
    <mergeCell ref="E10:E11"/>
    <mergeCell ref="G10:G11"/>
    <mergeCell ref="Z20:Z21"/>
    <mergeCell ref="AA20:AA21"/>
    <mergeCell ref="AB20:AB21"/>
    <mergeCell ref="AC20:AC21"/>
    <mergeCell ref="AD20:AD21"/>
    <mergeCell ref="AE20:AE21"/>
    <mergeCell ref="AF20:AF21"/>
    <mergeCell ref="AG20:AG21"/>
    <mergeCell ref="AA12:AA13"/>
    <mergeCell ref="AB12:AB13"/>
    <mergeCell ref="AC12:AC13"/>
    <mergeCell ref="AD12:AD13"/>
    <mergeCell ref="AE12:AE13"/>
    <mergeCell ref="AF12:AF13"/>
    <mergeCell ref="S10:S11"/>
    <mergeCell ref="B6:B9"/>
    <mergeCell ref="C6:C9"/>
    <mergeCell ref="D6:D9"/>
    <mergeCell ref="E6:E9"/>
    <mergeCell ref="G6:G9"/>
    <mergeCell ref="T6:T9"/>
    <mergeCell ref="AH6:AH9"/>
    <mergeCell ref="AI6:AI9"/>
    <mergeCell ref="F8:F9"/>
    <mergeCell ref="H8:H9"/>
    <mergeCell ref="I8:I9"/>
    <mergeCell ref="N8:N9"/>
    <mergeCell ref="O8:O9"/>
    <mergeCell ref="P8:P9"/>
    <mergeCell ref="Q8:Q9"/>
    <mergeCell ref="R8:R9"/>
    <mergeCell ref="S8:S9"/>
    <mergeCell ref="U8:U9"/>
    <mergeCell ref="V8:V9"/>
    <mergeCell ref="W8:W9"/>
    <mergeCell ref="X8:X9"/>
    <mergeCell ref="Y8:Y9"/>
    <mergeCell ref="X6:X7"/>
    <mergeCell ref="AJ6:AJ9"/>
    <mergeCell ref="Z8:Z9"/>
    <mergeCell ref="AA8:AA9"/>
    <mergeCell ref="AB8:AB9"/>
    <mergeCell ref="AC8:AC9"/>
    <mergeCell ref="AD8:AD9"/>
    <mergeCell ref="AE8:AE9"/>
    <mergeCell ref="AF8:AF9"/>
    <mergeCell ref="AG8:AG9"/>
    <mergeCell ref="AG6:AG7"/>
    <mergeCell ref="Y6:Y7"/>
    <mergeCell ref="Z6:Z7"/>
    <mergeCell ref="AA6:AA7"/>
    <mergeCell ref="AB6:AB7"/>
    <mergeCell ref="AC6:AC7"/>
    <mergeCell ref="AD6:AD7"/>
    <mergeCell ref="AE6:AE7"/>
    <mergeCell ref="AF6:AF7"/>
    <mergeCell ref="O6:O7"/>
    <mergeCell ref="P6:P7"/>
    <mergeCell ref="Q6:Q7"/>
    <mergeCell ref="R6:R7"/>
    <mergeCell ref="S6:S7"/>
    <mergeCell ref="U6:U7"/>
    <mergeCell ref="V6:V7"/>
    <mergeCell ref="W6:W7"/>
    <mergeCell ref="F6:F7"/>
    <mergeCell ref="H6:H7"/>
    <mergeCell ref="I6:I7"/>
    <mergeCell ref="N6:N7"/>
    <mergeCell ref="AJ48:AJ51"/>
    <mergeCell ref="AE48:AE51"/>
    <mergeCell ref="AF48:AF51"/>
    <mergeCell ref="AG48:AG51"/>
    <mergeCell ref="AH48:AH51"/>
    <mergeCell ref="AI48:AI51"/>
    <mergeCell ref="Z48:Z51"/>
    <mergeCell ref="AA48:AA51"/>
    <mergeCell ref="AB48:AB51"/>
    <mergeCell ref="AC48:AC51"/>
    <mergeCell ref="AD48:AD51"/>
    <mergeCell ref="U48:U51"/>
    <mergeCell ref="V48:V51"/>
    <mergeCell ref="W48:W51"/>
    <mergeCell ref="X48:X51"/>
    <mergeCell ref="Y48:Y51"/>
    <mergeCell ref="P48:P51"/>
    <mergeCell ref="Q48:Q51"/>
    <mergeCell ref="R48:R51"/>
    <mergeCell ref="S48:S51"/>
    <mergeCell ref="T48:T51"/>
    <mergeCell ref="G48:G51"/>
    <mergeCell ref="H48:H51"/>
    <mergeCell ref="I48:I51"/>
    <mergeCell ref="N48:N51"/>
    <mergeCell ref="O48:O51"/>
    <mergeCell ref="B48:B51"/>
    <mergeCell ref="C48:C51"/>
    <mergeCell ref="D48:D51"/>
    <mergeCell ref="E48:E51"/>
    <mergeCell ref="F48:F51"/>
    <mergeCell ref="AJ40:AJ47"/>
    <mergeCell ref="F44:F47"/>
    <mergeCell ref="N44:N47"/>
    <mergeCell ref="O44:O47"/>
    <mergeCell ref="P44:P47"/>
    <mergeCell ref="Q44:Q47"/>
    <mergeCell ref="R44:R47"/>
    <mergeCell ref="S44:S47"/>
    <mergeCell ref="U44:U47"/>
    <mergeCell ref="V44:V47"/>
    <mergeCell ref="W44:W47"/>
    <mergeCell ref="X44:X47"/>
    <mergeCell ref="Y44:Y47"/>
    <mergeCell ref="Z44:Z47"/>
    <mergeCell ref="AA44:AA47"/>
    <mergeCell ref="AE40:AE43"/>
    <mergeCell ref="AF40:AF43"/>
    <mergeCell ref="AG40:AG43"/>
    <mergeCell ref="AH40:AH47"/>
    <mergeCell ref="Q40:Q43"/>
    <mergeCell ref="R40:R43"/>
    <mergeCell ref="S40:S43"/>
    <mergeCell ref="T40:T47"/>
    <mergeCell ref="H40:H47"/>
    <mergeCell ref="I40:I47"/>
    <mergeCell ref="N40:N43"/>
    <mergeCell ref="O40:O43"/>
    <mergeCell ref="AI40:AI47"/>
    <mergeCell ref="AG44:AG47"/>
    <mergeCell ref="Z40:Z43"/>
    <mergeCell ref="AA40:AA43"/>
    <mergeCell ref="AB40:AB43"/>
    <mergeCell ref="AC40:AC43"/>
    <mergeCell ref="AD40:AD43"/>
    <mergeCell ref="U40:U43"/>
    <mergeCell ref="V40:V43"/>
    <mergeCell ref="W40:W43"/>
    <mergeCell ref="X40:X43"/>
    <mergeCell ref="Y40:Y43"/>
    <mergeCell ref="AB44:AB47"/>
    <mergeCell ref="AC44:AC47"/>
    <mergeCell ref="AD44:AD47"/>
    <mergeCell ref="AE44:AE47"/>
    <mergeCell ref="AF44:AF47"/>
    <mergeCell ref="G40:G47"/>
    <mergeCell ref="B40:B47"/>
    <mergeCell ref="C40:C47"/>
    <mergeCell ref="D40:D47"/>
    <mergeCell ref="E40:E47"/>
    <mergeCell ref="F40:F43"/>
    <mergeCell ref="AI36:AI39"/>
    <mergeCell ref="AJ36:AJ39"/>
    <mergeCell ref="AD36:AD39"/>
    <mergeCell ref="AE36:AE39"/>
    <mergeCell ref="AF36:AF39"/>
    <mergeCell ref="AG36:AG39"/>
    <mergeCell ref="AH36:AH39"/>
    <mergeCell ref="Y36:Y39"/>
    <mergeCell ref="Z36:Z39"/>
    <mergeCell ref="AA36:AA39"/>
    <mergeCell ref="AB36:AB39"/>
    <mergeCell ref="AC36:AC39"/>
    <mergeCell ref="T36:T39"/>
    <mergeCell ref="U36:U39"/>
    <mergeCell ref="V36:V39"/>
    <mergeCell ref="W36:W39"/>
    <mergeCell ref="X36:X39"/>
    <mergeCell ref="P40:P43"/>
    <mergeCell ref="B28:B35"/>
    <mergeCell ref="T28:T35"/>
    <mergeCell ref="B36:B39"/>
    <mergeCell ref="C36:C39"/>
    <mergeCell ref="D36:D39"/>
    <mergeCell ref="E36:E39"/>
    <mergeCell ref="F36:F39"/>
    <mergeCell ref="G36:G39"/>
    <mergeCell ref="H36:H39"/>
    <mergeCell ref="I36:I39"/>
    <mergeCell ref="N36:N39"/>
    <mergeCell ref="O36:O39"/>
    <mergeCell ref="P36:P39"/>
    <mergeCell ref="Q36:Q39"/>
    <mergeCell ref="R36:R39"/>
    <mergeCell ref="S36:S39"/>
    <mergeCell ref="Q28:Q31"/>
    <mergeCell ref="R28:R31"/>
    <mergeCell ref="S28:S31"/>
    <mergeCell ref="F28:F31"/>
    <mergeCell ref="F32:F35"/>
    <mergeCell ref="P32:P35"/>
    <mergeCell ref="Q32:Q35"/>
    <mergeCell ref="R32:R35"/>
    <mergeCell ref="AF32:AF35"/>
    <mergeCell ref="AG32:AG35"/>
    <mergeCell ref="AH28:AH35"/>
    <mergeCell ref="AI28:AI35"/>
    <mergeCell ref="AJ28:AJ35"/>
    <mergeCell ref="AD28:AD31"/>
    <mergeCell ref="AE28:AE31"/>
    <mergeCell ref="AF28:AF31"/>
    <mergeCell ref="AG28:AG31"/>
    <mergeCell ref="AD32:AD35"/>
    <mergeCell ref="AE32:AE35"/>
    <mergeCell ref="U32:U35"/>
    <mergeCell ref="V32:V35"/>
    <mergeCell ref="W32:W35"/>
    <mergeCell ref="X32:X35"/>
    <mergeCell ref="Y32:Y35"/>
    <mergeCell ref="Z32:Z35"/>
    <mergeCell ref="AA32:AA35"/>
    <mergeCell ref="AB32:AB35"/>
    <mergeCell ref="AC32:AC35"/>
    <mergeCell ref="Y28:Y31"/>
    <mergeCell ref="Z28:Z31"/>
    <mergeCell ref="AA28:AA31"/>
    <mergeCell ref="AB28:AB31"/>
    <mergeCell ref="AC28:AC31"/>
    <mergeCell ref="U28:U31"/>
    <mergeCell ref="V28:V31"/>
    <mergeCell ref="W28:W31"/>
    <mergeCell ref="X28:X31"/>
    <mergeCell ref="S32:S35"/>
    <mergeCell ref="C28:C35"/>
    <mergeCell ref="D28:D35"/>
    <mergeCell ref="E28:E35"/>
    <mergeCell ref="P28:P31"/>
    <mergeCell ref="H28:H35"/>
    <mergeCell ref="I28:I35"/>
    <mergeCell ref="N28:N31"/>
    <mergeCell ref="O28:O31"/>
    <mergeCell ref="O32:O35"/>
    <mergeCell ref="N32:N35"/>
    <mergeCell ref="G28:G35"/>
    <mergeCell ref="AJ3:AJ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phoneticPr fontId="3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3" t="s">
        <v>40</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4" t="s">
        <v>0</v>
      </c>
      <c r="C3" s="234" t="s">
        <v>1</v>
      </c>
      <c r="D3" s="234" t="s">
        <v>28</v>
      </c>
      <c r="E3" s="234" t="s">
        <v>29</v>
      </c>
      <c r="F3" s="234" t="s">
        <v>30</v>
      </c>
      <c r="G3" s="234" t="s">
        <v>3</v>
      </c>
      <c r="H3" s="234" t="s">
        <v>4</v>
      </c>
      <c r="I3" s="234" t="s">
        <v>5</v>
      </c>
      <c r="J3" s="235" t="s">
        <v>6</v>
      </c>
      <c r="K3" s="235"/>
      <c r="L3" s="235"/>
      <c r="M3" s="235"/>
      <c r="N3" s="236" t="s">
        <v>47</v>
      </c>
      <c r="O3" s="234" t="s">
        <v>31</v>
      </c>
      <c r="P3" s="243" t="s">
        <v>42</v>
      </c>
      <c r="Q3" s="243" t="s">
        <v>32</v>
      </c>
      <c r="R3" s="243" t="s">
        <v>37</v>
      </c>
      <c r="S3" s="243" t="s">
        <v>33</v>
      </c>
      <c r="T3" s="234" t="s">
        <v>55</v>
      </c>
      <c r="U3" s="234" t="s">
        <v>57</v>
      </c>
      <c r="V3" s="235" t="s">
        <v>59</v>
      </c>
      <c r="W3" s="235"/>
      <c r="X3" s="235"/>
      <c r="Y3" s="235"/>
      <c r="Z3" s="235"/>
      <c r="AA3" s="235"/>
      <c r="AB3" s="234" t="s">
        <v>69</v>
      </c>
      <c r="AC3" s="238" t="s">
        <v>75</v>
      </c>
      <c r="AD3" s="240" t="s">
        <v>77</v>
      </c>
      <c r="AE3" s="241"/>
      <c r="AF3" s="242"/>
      <c r="AG3" s="236" t="s">
        <v>27</v>
      </c>
      <c r="AH3" s="236" t="s">
        <v>36</v>
      </c>
      <c r="AI3" s="234" t="s">
        <v>34</v>
      </c>
      <c r="AJ3" s="236" t="s">
        <v>35</v>
      </c>
    </row>
    <row r="4" spans="1:36" ht="127.5" x14ac:dyDescent="0.25">
      <c r="A4" s="1"/>
      <c r="B4" s="234"/>
      <c r="C4" s="234"/>
      <c r="D4" s="234"/>
      <c r="E4" s="234"/>
      <c r="F4" s="234"/>
      <c r="G4" s="234"/>
      <c r="H4" s="234"/>
      <c r="I4" s="234"/>
      <c r="J4" s="3" t="s">
        <v>7</v>
      </c>
      <c r="K4" s="3" t="s">
        <v>8</v>
      </c>
      <c r="L4" s="3" t="s">
        <v>9</v>
      </c>
      <c r="M4" s="11" t="s">
        <v>10</v>
      </c>
      <c r="N4" s="237"/>
      <c r="O4" s="234"/>
      <c r="P4" s="243"/>
      <c r="Q4" s="243"/>
      <c r="R4" s="243"/>
      <c r="S4" s="243"/>
      <c r="T4" s="234"/>
      <c r="U4" s="234"/>
      <c r="V4" s="3" t="s">
        <v>61</v>
      </c>
      <c r="W4" s="3" t="s">
        <v>62</v>
      </c>
      <c r="X4" s="3" t="s">
        <v>15</v>
      </c>
      <c r="Y4" s="3" t="s">
        <v>63</v>
      </c>
      <c r="Z4" s="3" t="s">
        <v>60</v>
      </c>
      <c r="AA4" s="3" t="s">
        <v>25</v>
      </c>
      <c r="AB4" s="234"/>
      <c r="AC4" s="239"/>
      <c r="AD4" s="3" t="s">
        <v>16</v>
      </c>
      <c r="AE4" s="3" t="s">
        <v>17</v>
      </c>
      <c r="AF4" s="3" t="s">
        <v>26</v>
      </c>
      <c r="AG4" s="237"/>
      <c r="AH4" s="237"/>
      <c r="AI4" s="234"/>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15" t="s">
        <v>24</v>
      </c>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Lina Klingienė</cp:lastModifiedBy>
  <cp:lastPrinted>2022-12-22T14:53:05Z</cp:lastPrinted>
  <dcterms:created xsi:type="dcterms:W3CDTF">2022-12-16T11:51:22Z</dcterms:created>
  <dcterms:modified xsi:type="dcterms:W3CDTF">2026-05-07T11:26:52Z</dcterms:modified>
</cp:coreProperties>
</file>