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0378\Desktop\"/>
    </mc:Choice>
  </mc:AlternateContent>
  <bookViews>
    <workbookView xWindow="-108" yWindow="-108" windowWidth="23256" windowHeight="12576"/>
  </bookViews>
  <sheets>
    <sheet name="3-1" sheetId="1" r:id="rId1"/>
    <sheet name="3-2 k" sheetId="4" r:id="rId2"/>
    <sheet name="3-3" sheetId="3" r:id="rId3"/>
  </sheets>
  <definedNames>
    <definedName name="_xlnm._FilterDatabase" localSheetId="0" hidden="1">'3-1'!$A$1:$AX$192</definedName>
    <definedName name="_xlnm._FilterDatabase" localSheetId="2" hidden="1">'3-3'!$B$5:$H$181</definedName>
    <definedName name="part_26946abff4574c34a5c317659d61c128" localSheetId="0">'3-1'!$D$163</definedName>
    <definedName name="part_729e96c7d4994c08a430e7dc1c87ab80" localSheetId="0">'3-1'!$D$163</definedName>
    <definedName name="Z_97168370_F362_4AC9_AD6D_E4FF508FDB1F_.wvu.Cols" localSheetId="0" hidden="1">'3-1'!$D:$D,'3-1'!$U:$AK</definedName>
    <definedName name="Z_97168370_F362_4AC9_AD6D_E4FF508FDB1F_.wvu.Cols" localSheetId="2" hidden="1">'3-3'!$D:$E,'3-3'!$G:$G,'3-3'!$I:$I</definedName>
    <definedName name="Z_97168370_F362_4AC9_AD6D_E4FF508FDB1F_.wvu.FilterData" localSheetId="0" hidden="1">'3-1'!$B$6:$AK$181</definedName>
    <definedName name="Z_97168370_F362_4AC9_AD6D_E4FF508FDB1F_.wvu.FilterData" localSheetId="2" hidden="1">'3-3'!$B$5:$H$181</definedName>
  </definedNames>
  <calcPr calcId="191029"/>
  <customWorkbookViews>
    <customWorkbookView name="Gediminas Giedraitis - Individuali peržiūra" guid="{97168370-F362-4AC9-AD6D-E4FF508FDB1F}"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4" l="1"/>
  <c r="Q99" i="1" l="1"/>
  <c r="R122" i="1" l="1"/>
  <c r="S122" i="1"/>
  <c r="Q122" i="1" l="1"/>
  <c r="R135" i="1"/>
  <c r="S135" i="1"/>
  <c r="T135" i="1"/>
  <c r="R141" i="1"/>
  <c r="S141" i="1"/>
  <c r="T141" i="1"/>
  <c r="R161" i="1"/>
  <c r="T161" i="1"/>
  <c r="Q161" i="1" l="1"/>
  <c r="Q141" i="1"/>
  <c r="H54" i="4"/>
  <c r="I54" i="4"/>
  <c r="J54" i="4"/>
  <c r="K54" i="4"/>
  <c r="L54" i="4"/>
  <c r="M54" i="4"/>
  <c r="N54" i="4"/>
  <c r="O54" i="4"/>
  <c r="P54" i="4"/>
  <c r="R54" i="4"/>
  <c r="S54" i="4" l="1"/>
  <c r="T54" i="4"/>
  <c r="S174" i="1" l="1"/>
  <c r="Q176" i="1"/>
  <c r="Q174" i="1" l="1"/>
  <c r="S161" i="1"/>
  <c r="R154" i="1"/>
  <c r="S154" i="1"/>
  <c r="T154" i="1"/>
  <c r="R148" i="1"/>
  <c r="S148" i="1"/>
  <c r="T148" i="1"/>
  <c r="R115" i="1"/>
  <c r="S115" i="1"/>
  <c r="T115" i="1"/>
  <c r="R109" i="1"/>
  <c r="T109" i="1"/>
  <c r="R103" i="1"/>
  <c r="S103" i="1"/>
  <c r="T103" i="1"/>
  <c r="T86" i="1"/>
  <c r="S86" i="1"/>
  <c r="R86" i="1"/>
  <c r="R81" i="1"/>
  <c r="S81" i="1"/>
  <c r="T81" i="1"/>
  <c r="R78" i="1"/>
  <c r="S78" i="1"/>
  <c r="T78" i="1"/>
  <c r="R71" i="1"/>
  <c r="S71" i="1"/>
  <c r="T71" i="1"/>
  <c r="S66" i="1"/>
  <c r="T66" i="1"/>
  <c r="R62" i="1"/>
  <c r="S62" i="1"/>
  <c r="T62" i="1"/>
  <c r="Q60" i="1"/>
  <c r="R60" i="1"/>
  <c r="S60" i="1"/>
  <c r="T60" i="1"/>
  <c r="R54" i="1"/>
  <c r="S54" i="1"/>
  <c r="T54" i="1"/>
  <c r="R36" i="1"/>
  <c r="S36" i="1"/>
  <c r="T36" i="1"/>
  <c r="R10" i="1"/>
  <c r="S10" i="1"/>
  <c r="T10" i="1"/>
  <c r="Q157" i="1"/>
  <c r="Q117" i="1"/>
  <c r="Q106" i="1"/>
  <c r="Q39" i="1"/>
  <c r="Q38" i="1"/>
  <c r="Q37" i="1"/>
  <c r="Q31" i="1"/>
  <c r="Q28" i="1"/>
  <c r="Q25" i="1"/>
  <c r="Q23" i="1"/>
  <c r="Q22" i="1"/>
  <c r="Q148" i="1" l="1"/>
  <c r="Q115" i="1"/>
  <c r="Q71" i="1"/>
  <c r="Q109" i="1"/>
  <c r="Q81" i="1"/>
  <c r="Q10" i="1"/>
  <c r="Q62" i="1"/>
  <c r="Q78" i="1"/>
  <c r="Q54" i="1"/>
  <c r="Q154" i="1"/>
  <c r="Q103" i="1"/>
  <c r="Q36" i="1"/>
  <c r="Q86" i="1"/>
  <c r="Q162" i="1"/>
  <c r="Q159" i="1"/>
  <c r="Q158" i="1"/>
  <c r="Q156" i="1"/>
  <c r="Q155" i="1"/>
  <c r="R66" i="1" l="1"/>
  <c r="Q66" i="1" s="1"/>
  <c r="Q53" i="1" l="1"/>
  <c r="Q52" i="1"/>
  <c r="Q73" i="1" l="1"/>
  <c r="Q74" i="1"/>
  <c r="Q75" i="1"/>
  <c r="Q76" i="1"/>
  <c r="Q72" i="1"/>
  <c r="Q58" i="1" l="1"/>
  <c r="Q180" i="1" l="1"/>
  <c r="Q179" i="1"/>
  <c r="Q178" i="1"/>
  <c r="Q177" i="1"/>
  <c r="Q175" i="1"/>
  <c r="AG42" i="1" l="1"/>
  <c r="AF42" i="1"/>
  <c r="AE42" i="1"/>
  <c r="AD42" i="1"/>
  <c r="AC42" i="1"/>
  <c r="AB42" i="1"/>
  <c r="AA42" i="1"/>
  <c r="Z42" i="1"/>
  <c r="Y42" i="1"/>
  <c r="X42" i="1"/>
  <c r="W42" i="1"/>
  <c r="V42" i="1"/>
  <c r="U42" i="1"/>
  <c r="Q84" i="1"/>
  <c r="Q83" i="1"/>
  <c r="Q118" i="1" l="1"/>
  <c r="Q119" i="1"/>
  <c r="Q120" i="1"/>
  <c r="Q116" i="1"/>
  <c r="Q134" i="1"/>
  <c r="Q133" i="1"/>
  <c r="Q132" i="1"/>
  <c r="Q131" i="1"/>
  <c r="Q130" i="1"/>
  <c r="Q129" i="1"/>
  <c r="Q128" i="1"/>
  <c r="Q126" i="1"/>
  <c r="Q125" i="1"/>
  <c r="Q124" i="1"/>
  <c r="Q79" i="1" l="1"/>
  <c r="Q64" i="1" l="1"/>
  <c r="Q65" i="1"/>
  <c r="U8" i="1" l="1"/>
  <c r="V8" i="1"/>
  <c r="W8" i="1"/>
  <c r="X8" i="1"/>
  <c r="Y8" i="1"/>
  <c r="Z8" i="1"/>
  <c r="AA8" i="1"/>
  <c r="AB8" i="1"/>
  <c r="AC8" i="1"/>
  <c r="AD8" i="1"/>
  <c r="AE8" i="1"/>
  <c r="AF8" i="1"/>
  <c r="AG8" i="1"/>
  <c r="Q153" i="1" l="1"/>
  <c r="Q152" i="1"/>
  <c r="Q151" i="1"/>
  <c r="Q150" i="1"/>
  <c r="Q149" i="1"/>
  <c r="Q80" i="1" l="1"/>
  <c r="Q68" i="1"/>
  <c r="Q70" i="1"/>
  <c r="Q143" i="1" l="1"/>
  <c r="Q144" i="1"/>
  <c r="Q146" i="1"/>
  <c r="Q142" i="1"/>
  <c r="Q137" i="1"/>
  <c r="Q138" i="1"/>
  <c r="Q139" i="1"/>
  <c r="Q140" i="1"/>
  <c r="Q136" i="1"/>
  <c r="Q135" i="1" l="1"/>
</calcChain>
</file>

<file path=xl/sharedStrings.xml><?xml version="1.0" encoding="utf-8"?>
<sst xmlns="http://schemas.openxmlformats.org/spreadsheetml/2006/main" count="6847" uniqueCount="1151">
  <si>
    <t xml:space="preserve">1. </t>
  </si>
  <si>
    <t>Įgyvendinimo teritorija</t>
  </si>
  <si>
    <t>Kodas (I)*</t>
  </si>
  <si>
    <t>Pareiškėjas / projekto vykdytojas</t>
  </si>
  <si>
    <t>Pradžia (metai)</t>
  </si>
  <si>
    <t>Pabaiga (metai)</t>
  </si>
  <si>
    <t>Įgyvendinimo terminai</t>
  </si>
  <si>
    <t>Preliminari projekto išlaidų suma (Eur)</t>
  </si>
  <si>
    <t>Kodas (III)*</t>
  </si>
  <si>
    <t>Kodas (IV)*</t>
  </si>
  <si>
    <t>Kodas (V)*</t>
  </si>
  <si>
    <t>Projektas (pavadinimas)</t>
  </si>
  <si>
    <t>Produkto vertinimo kriterijai</t>
  </si>
  <si>
    <t>Kodas (VI)*</t>
  </si>
  <si>
    <t>1.1.</t>
  </si>
  <si>
    <t>1.1.1.</t>
  </si>
  <si>
    <t>1.1.1.1.</t>
  </si>
  <si>
    <t>1.1.1.2.</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</si>
  <si>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</si>
  <si>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</si>
  <si>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</si>
  <si>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</si>
  <si>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</si>
  <si>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</si>
  <si>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</si>
  <si>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</si>
  <si>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</si>
  <si>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</si>
  <si>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</si>
  <si>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</si>
  <si>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</si>
  <si>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</si>
  <si>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</si>
  <si>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</si>
  <si>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</si>
  <si>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</si>
  <si>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</si>
  <si>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</si>
  <si>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</si>
  <si>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</si>
  <si>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</si>
  <si>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</si>
  <si>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</si>
  <si>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</si>
  <si>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</si>
  <si>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</si>
  <si>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</si>
  <si>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</si>
  <si>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</si>
  <si>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</si>
  <si>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</si>
  <si>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1.1.1.1.1</t>
  </si>
  <si>
    <t>1.1.1.1.2</t>
  </si>
  <si>
    <t>1.1.1.1.3</t>
  </si>
  <si>
    <t>1.1.1.1.4</t>
  </si>
  <si>
    <t>1.1.1.1.5</t>
  </si>
  <si>
    <t>1.1.1.1.6</t>
  </si>
  <si>
    <t>1.1.1.1.7</t>
  </si>
  <si>
    <t>1.1.1.1.8</t>
  </si>
  <si>
    <t>1.1.1.1.9</t>
  </si>
  <si>
    <t>1.1.1.1.10</t>
  </si>
  <si>
    <t>1.1.1.1.11</t>
  </si>
  <si>
    <t>1.1.1.1.12</t>
  </si>
  <si>
    <t>1.1.1.1.13</t>
  </si>
  <si>
    <t>1.1.1.1.14</t>
  </si>
  <si>
    <t>1.1.1.1.15</t>
  </si>
  <si>
    <t>1.1.1.1.16</t>
  </si>
  <si>
    <t>1.1.1.1.17</t>
  </si>
  <si>
    <t>1.1.1.1.18</t>
  </si>
  <si>
    <t>1.1.1.1.19</t>
  </si>
  <si>
    <t>1.1.1.1.20</t>
  </si>
  <si>
    <t>1.1.1.1.21</t>
  </si>
  <si>
    <t>1.1.1.1.22</t>
  </si>
  <si>
    <t>1.1.1.1.23</t>
  </si>
  <si>
    <t xml:space="preserve">Druskininkų savivaldybės Viečiūnų seniūnijos Ilgio ir Raigardo seniūnaitijų kelių būklės gerinimas  </t>
  </si>
  <si>
    <t>Druskininkų savivaldybės Viečiūnų seniūnijos Ratnyčėlės seniūnaitijos kelių būklės gerinimas</t>
  </si>
  <si>
    <t>Druskininkų savivaldybės Leipalingio seniūnijos Klonio seniūnaitijos kelių būklės gerinimas</t>
  </si>
  <si>
    <t>Rudaminos laisvalaikio salės pritaikymas bendruomenės poreikiams ir liaudies amatų plėtrai</t>
  </si>
  <si>
    <t>Druskininkų savivaldybės Leipalingio seniūnijos Bilso seniūnaitijos kelių būklės gerinimas</t>
  </si>
  <si>
    <t>Lazdijų rajono kaimų patrauklumo didinimas atnaujinant bibliotekas</t>
  </si>
  <si>
    <t>Alytaus rajono Miroslavo kaimo multifunkcinės sporto aikštės įrengimas ir gatvių bei šaligatvių rekonstrukcija</t>
  </si>
  <si>
    <t>Alytaus rajono Luksnėnų kaimo multifunkcinės sporto aikštės įrengimas ir gatvių rekonstrukcija</t>
  </si>
  <si>
    <t>Krikštonių laisvalaikio salės pritaikymas bendruomenės poreikiams</t>
  </si>
  <si>
    <t>Kučiūnų laisvalaikio salės pritaikymas bendruomenės poreikiams</t>
  </si>
  <si>
    <t>Laisvalaikio infrastruktūros sukūrimas Lazdijų rajono kaimo gyvenamosiose vietovėse</t>
  </si>
  <si>
    <t>Alytaus rajono Butrimonių miestelio šaligatvių kapitalinis remontas ir gyvenvietės apšvietimo įrengimas</t>
  </si>
  <si>
    <t>Alytaus rajono Genių kaimo sporto aikštės įrengimas ir gatvių rekonstrukcija</t>
  </si>
  <si>
    <t>Varėnos r. Dargužių kaimo Liepų gatvės ir viešosios erdvės įrengimas</t>
  </si>
  <si>
    <t>Alytaus rajono Vaisodžių kaimo sporto aikštės įrengimas ir gatvių apšvietimo atnaujinimas bei plėtra</t>
  </si>
  <si>
    <t>Alytaus rajono Talokių kaimo sporto aikštės įrengimas ir Plytinės gatvės apšvietimas</t>
  </si>
  <si>
    <t>Varėnos r. Rudnios kaimo Pušyno gatvės įrengimas</t>
  </si>
  <si>
    <t>Varėnos kultūros centro Žilinų filialo pastato atnaujinimas ir pritaikymas bendruomenės poreikiams</t>
  </si>
  <si>
    <t>Alytaus rajono Pivašiūnų kaimo šaligatvių, laiptų kapitalinis remontas ir gyvenvietės apšvietimo įrengimas</t>
  </si>
  <si>
    <t>Pastato, esančio Pušelės g. 11, Naujųjų Valkininkų k., Varėnos r., atnaujinimas ir pritaikymas bendruomenės poreikiams</t>
  </si>
  <si>
    <t>Kaimo gyvenamųjų vietovių Lazdijų rajono savivaldybėje patrauklumo gerinimas</t>
  </si>
  <si>
    <t>Alytaus rajono Makniūnų kaimo šaligatvių atnaujinimas ir plėtra</t>
  </si>
  <si>
    <t>Varėnos r. Vazgirdonių kaimo Klevų gatvės įrengimas</t>
  </si>
  <si>
    <t>Druskininkų sav.</t>
  </si>
  <si>
    <t xml:space="preserve">Druskininkų savivaldybės administracija  </t>
  </si>
  <si>
    <t>Alytaus rajono savivaldybės administracija</t>
  </si>
  <si>
    <t>Lazdijų rajono savivaldybės administracija</t>
  </si>
  <si>
    <t xml:space="preserve">Varėnos rajono savivaldybės administracija </t>
  </si>
  <si>
    <t>ŽŪM</t>
  </si>
  <si>
    <t>Lazdijų r. sav.</t>
  </si>
  <si>
    <t>Alytaus r. sav.</t>
  </si>
  <si>
    <t>Varėnos r. sav.</t>
  </si>
  <si>
    <t>M07-7.2-R</t>
  </si>
  <si>
    <t>R</t>
  </si>
  <si>
    <t>-</t>
  </si>
  <si>
    <t>ŠMM</t>
  </si>
  <si>
    <t>04.5.1-TID-R-516</t>
  </si>
  <si>
    <t>SM</t>
  </si>
  <si>
    <t>04.5.1-TID-R-516-11-0001</t>
  </si>
  <si>
    <t>Dviračių trasų infrastruktūros įrengimas nuo Putinų g. žiedo Pramonės gatvėje, Alytaus mieste</t>
  </si>
  <si>
    <t>Projektu siekiama pagerinti dviratininkų ir pėsčiųjų susisiekimo sąlygas Alytaus mieste, padidinti gyventojų mobilumą ir prisidėti prie aplinkos taršos mažinimo, skatinti darnų judumą ir plėtoti aplinkai draugiško transporto patrauklumą. Projekto įgyvendinimo metu planuojama Pramonės gatvėje įrengti 0.75 km ilgio ir 3 m pločio dviračių, pėsčiųjų taką su reikalinga infrastruktūra, kuris bus numatomo įrengti dviračių, pėsčiųjų tako tinklo Alytuje dalis. Dviračių susisiekimo tinklas planuojamas ir tiesiamas vadovaujantis funkcionalumo, saugaus eismo ir ekologiškumo principais, kaip vientisa, savarankiška, jungianti gyvenamąsias, paslaugų ir darbo vietas, susisiekimo sistema.</t>
  </si>
  <si>
    <t>Alytaus miesto savivaldybės administracija</t>
  </si>
  <si>
    <t>0</t>
  </si>
  <si>
    <t>04.5.1-TID-R-516-11-0002</t>
  </si>
  <si>
    <t>Projektu „Dviračių ir pėsčiųjų takų plėtra Lazdijų miesto Turistų gatvėje iki sodų bendrijos „Baltasis“ siekiama įrengti dviračių ir pėsčiųjų takus. Dviračių take turi būti užtikrinamas saugus eismas, vengiama sąlyčio su intensyvaus automobilių eismo keliais ir gatvėmis, užtikrinama, jog dviračių takas tampa neatsiejama kraštovaizdžio dalimi. Įrengiant taką numatoma, jog infrastruktūros parametrai atitiks minimalius pėstiesiems ir dviratininkams reikalingus gabaritus. Tiesiamas pėsčiųjų ir dviračių takas pagal paskirtį priskiriamas susisiekimo takams, užtikrinami šie reikalavimai: įrengiama 1158 metrų pėsčiųjų ir dviračių takų šalia Turistų gatvės.  Dviračių takas nuo važiuojamosios dalies atskiriamas atitvaru, įrengiami bordiūrai, užtikrinama, kad į pėsčiųjų ir dviračio taką neišsikiša objektai, galintys tapti kliūtimi dviratininkams. Įrengiamas apie dalies tako apšvietimas.</t>
  </si>
  <si>
    <t>04.5.1-TID-R-516-11-0004</t>
  </si>
  <si>
    <t>Dviračių ir pėsčiųjų takų įrengimas Varėnos miesto J. Basanavičiaus ir Žiedo gatvėse</t>
  </si>
  <si>
    <t>Varėnos rajono savivaldybės administracija</t>
  </si>
  <si>
    <t>04.5.1-TID-R-516-11-0005</t>
  </si>
  <si>
    <t>Pėsčiųjų ir dviračių takų plėtra Simno seniūnijoje</t>
  </si>
  <si>
    <t>Alytaus rajono savivaldybės administracija siekia įgyvendinti projektą „Pėsčiųjų ir dviračių takų plėtra Simno seniūnijoje“. Projekto tikslas – išplėtotas ir užtikrintas saugus dviratininkų ir pėsčiųjų susisiekimas Simno mieste.
Projekto įgyvendinimo vieta numatyta atsižvelgiant į šiuo metu esančias pavojingiausias vietas Alytaus rajono savivaldybėje, taip pat siekiant pagerinti dviratininkų ir pėsčiųjų susisiekimo sąlygas bei sudaryti sąlygas aplinkos taršos mažėjimui. Įgyvendinant projektą planuojama įrengti 804 m ilgio pėsčiųjų ir dviračių taką, einantį šalia gyvenamųjų namų kvartalo nuo Melioratorių gatvės. Įrengtas takas tiesiogiai prisidės prie projekto tikslo siekimo:  pagerės susisiekimas Simno mieste, padidės gyventojų užimtumas bei sumažės socialinė atskirtis – gyventojai galės nevaržomai ir saugiai judėti dviračių ir pėsčiųjų taku, atitinkančiu reikalavimus. 
Projekto įgyvendinimas turės įtakos pagrindinėms tikslinėms grupėms – Alytaus rajono Simno miesto bei visos Simno seniūnijos gyventojams.</t>
  </si>
  <si>
    <t>04.5.1-TID-R-518</t>
  </si>
  <si>
    <t>04.5.1-TID-R-518-11-0002</t>
  </si>
  <si>
    <t>Druskininkų savivaldybės administracija</t>
  </si>
  <si>
    <t>05.1.1-APVA-R-007</t>
  </si>
  <si>
    <t>AM</t>
  </si>
  <si>
    <t>05.1.1-APVA-R-007-11-0001</t>
  </si>
  <si>
    <t>Paviršinių nuotekų sistemų tvarkymas Alytaus mieste</t>
  </si>
  <si>
    <t>05.2.1-APVA-R-008</t>
  </si>
  <si>
    <t>05.2.1-APVA-R-008-11-0001</t>
  </si>
  <si>
    <t>Komunalinių atliekų tvarkymo infrastruktūros plėtra Alytaus regione</t>
  </si>
  <si>
    <t>05.3.2-APVA-R-014</t>
  </si>
  <si>
    <t>05.3.2-APVA-R-014-11-0001</t>
  </si>
  <si>
    <t>Geriamojo vandens tiekimo ir nuotekų tvarkymo sistemų renovavimas ir plėtra Varėnos rajone</t>
  </si>
  <si>
    <t>UAB “Varėnos vandenys” teikia vandens tiekimo, nuotekų šalinimo ir valymo paslaugas Varėnos mieste bei rajone. Nuotekos šalinamos senais, prastos kokybės vamzdžiais, dažnos avarijos. Vandentiekio tinklų, kaip ir nuotekų sistemos būklė yra blogos kokybės. Dalis tinklų įrengti privačiuose sklypuose, todėl apsunkinamas jų eksploatavimas ir priežiūra. Vandentiekio tinklai pakloti nesilaikant tinklų klojimo normų, žiemą dažnai užšąla. Tiek nuotekų, tiek vandentiekio tinklai pakloti tuo metu, kai nuotekų kiekiai buvo žymiai didesni, todėl dabartinių vamzdžių skersmenys neatitinka šiandieninių kiekių. Didelę tinklų dalį sudaro didesnio kaip 200 mm diametro vamzdynai, todėl esant mažam nuotekų kiekiui, mažėja nuotekų greitis, tinkluose kaupiasi sąnašos. Taip pat dalis rajono gyventojų negali naudotis geriamojo vandens tiekimo ir nuotekų tvarkymo paslaugomis, kadangi nepakankamai išplėtota tinklų infrastruktūra. Siekiant padidinti geriamojo vandens tiekimo ir nuotekų tvarkymo paslaugų prieinamumą bei pagerinti šių paslaugų kokybę Varėnos rajone, būtina išplėsti ir renovuoti vandens tiekimo ir nuotekų tinklus, įrengti nuotekų valymo įrenginius bei vandens gerinimo įrenginius. Šiuo tikslu numatoma įgyvendinti investicinį projektą, kurio metu vykdoma nuotekų ir geriamojo vandens tinklų rekonstrukcija ir statyba Varėnos, Matuizų, Merkinės, Krivilių, S. Varėnos gyvenvietėse, rekonstruojami ir statomi nuotekų valymo įrenginiai Matuizų ir Puodžių gyvenvietėse bei vandens gerinimo įrenginiai Kriviliuose ir Panaroje. Įgyvendinus projektą bus užtikrintas tinkamas vandentvarkos paslaugų teikimas optimaliomis sąlygomis. Atlikus esamų tinklų rekonstrukciją bus (1) padidintas tinklų efektyvumas ir mažinamos eksploatacinės sąnaudos; (2) sumažinamas avarijų skaičius; (3) gerinama vandens kokybė ir užtikrinamas paslaugos tiekimo patikimumas; (4) atstatoma nusidėvėjusi infrastruktūra; (5) mažinama infiltracija/eksfiltracija.</t>
  </si>
  <si>
    <t>05.3.2-APVA-R-014-11-0002</t>
  </si>
  <si>
    <t>Geriamojo vandens ir nuotekų tvarkymo sistemų renovavimas Alytaus mieste</t>
  </si>
  <si>
    <t>05.3.2-APVA-R-014-11-0003</t>
  </si>
  <si>
    <t>Vandens tiekimo ir nuotekų šalinimo infrastruktūros renovavimas ir plėtra Druskininkų savivaldybėje</t>
  </si>
  <si>
    <t>05.3.2-APVA-R-014-11-0004</t>
  </si>
  <si>
    <t>Geriamojo vandens tiekimo ir nuotekų tvarkymo sistemų renovavimas ir plėtra Lazdijų rajono savivaldybėje</t>
  </si>
  <si>
    <t>Projekto „Geriamojo vandens tiekimo ir nuotekų tvarkymo sistemų renovavimas ir plėtra Lazdijų rajono savivaldybėje“ rengimo metu buvo nustatyta pagrindinė problema – nepakankamas vandens tiekimo ir nuotekų tvarkymo paslaugų prieinamumas Lazdijų rajono savivaldybėje. Remiantis Lazdijų r. Seirijų seniūnijos pateiktais duomenimis Seirijų miestelyje 2016 m. pradžioje gyveno 810 gyventojų ir veikė 15 juridinių asmenų. UAB „Lazdijų vanduo“ Seirijuose teikia tik nuotekų išvežimo paslaugas, eksploatuoja turimus geriamojo vandens gręžinius. Nuotekos vežamos iš gyventojų, turinčių individualius geriamojo vandens gręžinius taip pat naudojančius kastinių šulinių vandenį. Vandenį Seirijų miestelyje numatoma tiekti iš Aušros g. vandenvietėje esančių vandens gerinimo įrenginių. Tiekiamo vandens kokybė užtikrina NH24:2003 higienos normose geliamus reikalavimus todėl yra tinkamas centralizuotam vandens tiekimui. Vandenvietę administruojanti įmonė yra UAB “Lazdijų vanduo“. Projekto įgyvendinimo metu planuojama nutiesti naujus vandens tiekimo bei nuotekų tinklus bei pastatyti nuotekų valymo įrenginius. Numatoma projekto įgyvendinimo trukmė – 26 mėn</t>
  </si>
  <si>
    <t>05.3.2-APVA-R-014-11-0005</t>
  </si>
  <si>
    <t>Vandens tiekimo ir nuotekų tvarkymo infrastruktūros plėtra Alytaus rajone (Krokialaukyje)</t>
  </si>
  <si>
    <t>05.4.1-LVPA-R-821</t>
  </si>
  <si>
    <t>ŪM</t>
  </si>
  <si>
    <t>05.4.1-LVPA-R-821-11-0001</t>
  </si>
  <si>
    <t>Turizmo trasų ir maršrutų informacinės infrastruktūros plėtra Lazdijų, Varėnos rajonų ir Druskininkų savivaldybėse</t>
  </si>
  <si>
    <t>Šiuo metu Lazdijų ir Varėnos rajonų bei Druskininkų savivaldybių esama turizmo informacinė infrastruktūra yra netolygi ir nepakankamai išvystyta bei neužtikrina čia besilankančių turistų ir lankytojų kompleksinio informavimo apie regione teikiamas turizmo paslaugas poreikio. Savivaldybėse nepakanka viešai prieinamos informacijos apie lankytinus gamtos bei kultūros objektus, neužtikrinamas patogus nuorodų į lankytinus objektus krypties ar vietos žymėjimas, informacija nepritaikyta užsienio šalių turistams ir lankytojams, taip pat žmonėms su specialiaisiais poreikiais.Įgyvendinant projektą numatoma įrengti turizmo ženklinimo infrastruktūrą šių trijų savivaldybių teritorijose, užtikrinant turistų bei lankytojų informuotumą apie savivaldybes jungiančias turizmo trasas ir maršrutus bei juose esančias lankytinas vietas. Projekto metu numatoma įrengti  informacinius stendus bei lentas apie atskirus kultūros ar gamtos objektus, savivaldybes jungiančius dviračių ir kitus maršrutus, taip pat įrengti vandens trasų objektus žyminčius ženklus, informacines rodykles, bei kelio ženklus, nukreipiančius ar žyminčius lankytinus objektus.Taip pat planuojama įrengti interaktyvius informacinius turizmo stendus, kurie bus pritaikyti ir žmonėms su specialiaisiais poreikiais. Skatinant atvykstamąjį turizmą, ypač iš kaimyninių valstybių, turizmo informacija bus pateikiama ir užsienio kalbomis. Projekto įgyvendinimas prisidės prie turizmo objektų bei paslaugų šiame regione informacijos sklaidos, užtikrins turistų bei lankytojų informuotumą apie Lazdijų ir Varėnos rajonų bei Druskininkų savivaldybių lankytinas vietas ir objektus, turizmo maršrutus ir trasas, prisidės ne tik prie regiono, bet ir Lietuvos, kaip turistinės valstybės, žinomumo ir jos įvaizdžio gerinimo.</t>
  </si>
  <si>
    <t>05.4.1-LVPA-R-821-11-0002</t>
  </si>
  <si>
    <t>Alytaus regiono turizmo informacinės infrastruktūros plėtra</t>
  </si>
  <si>
    <t>Projekto įgyvendinimo metu numatoma turizmo informacinės infrastruktūros plėtra Alytaus regione: dviračių pėsčiųjų tako „Alytus - Varėna“, jungiančio Alytaus miesto, Alytaus rajono ir Varėnos rajono savivaldybes, ženklinimas bei autoturizmo maršruto, jungiančio Alytaus miesto, Alytaus rajono, Varėnos rajono, Druskininkų ir Lazdijų rajono savivaldybes, ženklinimas. Projekto rezultatas - įrengiant turizmo ženklinimo infrastruktūrą, užtikrinti turistų bei lankytojų informuotumą apie turizmo maršrutuose ir turizmo trsasose esančias lankytinas vietas.</t>
  </si>
  <si>
    <t>05.4.1-CPVA-R-302</t>
  </si>
  <si>
    <t>KM</t>
  </si>
  <si>
    <t>05.4.1-CPVA-R-302-11-0001</t>
  </si>
  <si>
    <t>Motiejaus Gustaičio memorialinio namo kompleksinis sutvarkymas</t>
  </si>
  <si>
    <t>Pagrindinė problema, kuriai spręsti inicijuotas šis projektas, labai prasta Motiejaus Gustaičio memorialinio namo būklė, muziejus neprieinamas bendruomenei ir tokiu būdu netenkina visuomenės socialinių, ekonominių, kultūrinių ir edukacinių poreikių. Šiame pastate yra likę ir netinkamomis sąlygomis (pastatas nešildomas) laikomi vertingi muziejiniai eksponatai. 
Pagrindinei projekto problematikai spręsti planuojama atlikti Motiejaus Gustaičio memorialinio namo tvarkybos ir rekonstrukcijos darbus, įsigyti kultūrinei, muziejinei ir edukacinei veiklai reikalingus baldus bei įrangą, įrengti ekspozicijas.
Atnaujinus muziejaus pastatą, bus išsaugotos pastato vertingosios savybės, pastatas bus pritaikytas muziejinei, kultūrinei ir edukacinei veiklai, organizuojami edukaciniai renginiai jaunimui ir senjorams.</t>
  </si>
  <si>
    <t>05.4.1-CPVA-R-302-11-0002</t>
  </si>
  <si>
    <t>Mažosios dailės galerijos, M.K.Čiurlionio g. 37, Druskininkai, modernizavimas ir pritaikymas kultūros poreikiams</t>
  </si>
  <si>
    <t>Projektu siekiama padidinti Druskininkų miesto muziejaus teikiamų kultūros paslaugų kokybę, prieinamumą ir susidomėjimą iki šiol tik fragmentiškai naudotu, muziejaus reikmėms ir lankytojų kultūriniams bei edukaciniams poreikiams nepritaikytu kultūros paveldo objektu - Mažąja dailės galerija. 
Šias problemas planuojama išspręsti, kompleksiškai sutvarkant kultūros paveldo objektą - Mažąją dailės galeriją, M. K. Čiurlionio g. 37, Druskininkai,  ir pritaikant ją Druskininkų savivaldybės bendruomenės bei kurorto svečių kultūros ir edukaciniams poreikiams. Projekto metu bus atliktas kapitalinis pastato remontas ir įsigyta šiuolaikinius technologinius bei kokybės reikalavimus atitinkanti įranga ir baldai.
Projekto rezultatas – kompleksiškai sutvarkytas ir Druskininkų sav. gyventojų bei kurorto svečių kultūros, edukaciniams poreikiams pritaikytas kultūros paveldo objektas - Mažoji dailės galerija. Bus išsaugotos bei atskleistos vertingosios kultūros paveldo objekto savybės, sudarytos prielaidos Druskininkų miesto muziejaus lankytojų srautų didinimui, kuriamos naujos, plėtojamos  ir tobulinamos esamos veiklos, padidės istorinių, kultūros bei meno vertybių prieinamumas, gyventojų susidomėjimas kultūros paveldu, bus prisidedama prie tautinio tapatumo puoselėjimo ir išsaugojimo. Aktualizavus kultūros paveldo objektą ir pradėjus teikti kokybiškesnes kultūros paslaugas, planuojamas  lankytojų skaičiaus padidėjimas kultūros paveldo objekte (3500 lankytojų per metus).</t>
  </si>
  <si>
    <t>05.4.1-CPVA-R-302-11-0003</t>
  </si>
  <si>
    <t>Projekto „Buvusios sinagogos pastato Kauno g. 9 Alytuje rekonstravimas ir aplinkinės teritorijos sutvarkymas“ tikslas - padidinti kultūros paveldo objekto, buvusios sinagogos pastato, žinomumą ir pritaikyti jį lankymui, sukuriant kokybiškas kultūros paslaugas bei skatinant lankytojų srautus.
Įgyvendinus projekto veiklas, t. y. atlikus kapitalinį remontą, įsigijus būtiną įrangą ir baldus, bus sutvarkytas, įrengtas ir pritaikytas lankymui kultūros paveldo objektas, teikiamos kokybiškos kultūrinės paslaugos. Buvusioje sinagogoje projektu numatyta įrengti Alytaus kraštotyros muziejaus padalinį - Vizualiųjų menų centrą, kuriame Alytaus menininkams atsirastų tinkamos patalpos parodų organizavimui, jaunimas turėtų pakankamai erdvės edukacijoms ir saviraiškai. Išlaikant sinagogos autentiką būtų įkurta ekspozicija, skirta žydų istorijai įamžinti. Tikimasi, kad įvairius kultūrinius poreikius čia galės patenkinti menininkai, vaikai, jaunimas, darbingo amžiaus gyventojai, senjorai, asmenys su negalia.  Atsižvelgiant į tai, vertinama, kad bus tenkinami Lietuvos ir užsienio turistų, moksleivių, studentų, senjorų kultūriniai poreikiai. Numatomas apsilankymų paveldo objekte skaičiaus - 2 966 lankytojų per metus.</t>
  </si>
  <si>
    <t>05.4.1-CPVA-R-302-11-0004</t>
  </si>
  <si>
    <t>Projekto įgyvendinimo metu bus atlikti kultūros paveldo objekto, esančio adresu Draugystės g. 2, Kurnėnų k., Miroslavo sen., Alytaus r. sav. (Kurnėnų Lauryno Radziukyno mokyklos (u.k. 16014)) pusrūsio patalpų ir pusrūsio inžinerinių sistemų bei lauko inžinerinių tinklų remonto darbai, dalies sklypo sutvarkymo darbai, įsigyta įranga ir baldai kultūrinėms paslaugoms teikti. Visa tai leis pritraukti naujus lankytojų srautus. Įveiklintame objekte bus organizuojami kultūriniai renginiai, konferencijos, seminarai, mokymai, edukaciniai užsiėmimai (kulinarinio paveldo edukacinės veiklos, programa atskleidžianti pastato istoriją, žvakių liejimas, juostų pynimas), parodos, menininkų plenerai. Atliktus tvarkybos darbus bus atskleistosios pastato vertingosios savybės, kurios bus pristatomos lankytojams.</t>
  </si>
  <si>
    <t>05.4.1-CPVA-R-302-11-0005</t>
  </si>
  <si>
    <t>Vinco Krėvės-Mickevičiaus memorialinio muziejaus atnaujinimas</t>
  </si>
  <si>
    <t>Siekiant pagerinti Vinco Krėvės-Mickevičiaus memorialinio muziejaus teikiamų kultūros paslaugų kokybę, projekto įgyvendinimo metu numatoma atlikti pagrindinio muziejaus pastato remontą, įsigyti edukacijai reikalingą įrangą. 
Įgyvendinus projektą, akivaizdžiai pagerės statinio techninė būklė. Atkūrus pastato frontono ir kitus puošybos elementus,  bus atskleistos vertingosios kultūros paveldo objekto savybės, kas padidins muziejaus unikalumą. Įsigijus naują įrangą, bus praplėsta kultūros paslaugų įvairovė, pagerės teikiamų kultūros paslaugų kokybė, bus sudarytos palankesnės sąlygos padidinti muziejaus lankytojų srautus.</t>
  </si>
  <si>
    <t>05.5.1-APVA-R-019</t>
  </si>
  <si>
    <t>05.5.1-APVA-R-019-11-0001</t>
  </si>
  <si>
    <t>Bešeimininkių apleistų pastatų ir įrenginių tvarkymas Alytaus rajono savivaldybėje</t>
  </si>
  <si>
    <t>05.5.1-APVA-R-019-11-0002</t>
  </si>
  <si>
    <t>Kraštovaizdžio formavimas ir tvarkymas Varėnos r. savivaldybėje (I etapas)</t>
  </si>
  <si>
    <t>05.5.1-APVA-R-019-11-0003</t>
  </si>
  <si>
    <t>Kraštovaizdžio formavimas Lazdijų rajono savivaldybėje</t>
  </si>
  <si>
    <t>05.5.1-APVA-R-019-11-0004</t>
  </si>
  <si>
    <t>Alytaus miesto bendrojo plano korektūra zonuojant kraštovaizdžio struktūrą, nustatant reglamentus ir principus</t>
  </si>
  <si>
    <t>05.5.1-APVA-R-019-11-0005</t>
  </si>
  <si>
    <t>Bešeimininkių apleistų pastatų Druskininkų savivaldybės teritorijoje likvidavimas</t>
  </si>
  <si>
    <t>05.5.1-APVA-R-019-11-0006</t>
  </si>
  <si>
    <t>Bešeimininkių apleistų pastatų ir įrenginių tvarkymas Alytaus rajono savivaldybėje (II etapas)</t>
  </si>
  <si>
    <t>06.2.1-TID-R-511</t>
  </si>
  <si>
    <t>06.2.1-TID-R-511-11-0001</t>
  </si>
  <si>
    <t>Perspektyvinės gatvės nuo Pramonės g. iki Naujosios g. Alytuje įrengimas</t>
  </si>
  <si>
    <t>06.2.1-TID-R-511-11-0002</t>
  </si>
  <si>
    <t>Varėnos miesto J. Basanavičiaus, Savanorių, M. K. Čiurlionio gatvių rekonstrukcija</t>
  </si>
  <si>
    <t>06.2.1-TID-R-511-11-0004</t>
  </si>
  <si>
    <t>06.2.1-TID-R-511-11-0006</t>
  </si>
  <si>
    <t>Eismo saugos priemonių diegimas Alytaus rajono savivaldybėje</t>
  </si>
  <si>
    <t>06.2.1-TID-R-511-11-0007</t>
  </si>
  <si>
    <t>06.2.1-TID-R-511-11-0008</t>
  </si>
  <si>
    <t>Saugaus eismo priemonių diegimas Alytaus mieste</t>
  </si>
  <si>
    <t>06.2.1-TID-R-511-11-0009</t>
  </si>
  <si>
    <t>Projektu bus sprendžiama nesaugaus eismo problema Druskininkų Sodų g. aplinkkelio atkarpoje, jungiančioje pėsčiųjų-dviračių takus „Žvaigždžių orbita“, nes gyventojai ir svečiai intensyviai naudojasi Druskininkuose esamais pėsčiųjų-dviračių takais „Žvaigždžių orbita“. Tačiau šie takai iki susikirtimo su Sodų g. nepritaikyti pėstiesiems ir dviratininkams, trūksta eismo saugumo priemonių. Norėdami patekti iš vieno tako į kitą pėstieji ir dviratininkai dalį kelio turi vykti važiuojamąja Sodų g. dalimi, o tai yra nesaugu. . Įgyvendinus projektą ir sudarius saugesnes sąlygas pėsčiųjų ir dviratininkų eismui Sodų g. bus įgyvendintos eismo saugos priemonės: įrengtas pėsčiųjų-dviračių takas Sodų g. atkarpoje, jungiančioje pėsčiųjų-dviračių takus „Žvaigždžių orbita“; įrengtas šio tako apšvietimas; Sodų g. pėsčiųjų-dviračių take ir pėsčiųjų-dviračių take „Žvaigždžių orbita“ įrengti kelio ženklai, kelio dangos ženklinimas, tvorelės ir atitvarai, apsauginės tvorelės. Galima bus saugiai naudotis pėsčiųjų-dviračių taku „Žvaigždžių orbita“ pereinant pėsčiomis ar pervažiuojant dviračiu iš vieno pėsčiųjų-dviračių tako į kitą Sodų gatve.</t>
  </si>
  <si>
    <t>VRM</t>
  </si>
  <si>
    <t>07.1.1-CPVA-R-905-11-0001</t>
  </si>
  <si>
    <t>Varėnos miesto centrinės dalies modernizavimas ir pritaikymas visuomenės poreikiams (I etapas)</t>
  </si>
  <si>
    <t>Siekiant padidinti Varėnos miesto centrinės dalies viešosios erdvės bei gyvenamosios aplinkos patrauklumą, prisidėti prie palankių sąlygų paslaugų sektoriui skatinimo, inicijuojamas projektas kurio metu:
1. Vasario 16-osios pėsčiųjų gatvės viešoji erdvė - sutvarkyta gatvės danga, įrengiant pėsčiųjų takus, dviračių taką (nuo Vasario 16-osios gatvės pradžios ties Vytauto g. iki Aušros g ir Varėnos parko), įrengtas upelis-fontanas, atviras informacinis paviljonas su interaktyvia skelbimų lenta ir stacionariomis laikinosios prekybos vietomis (Vasario 16-osios gatvės pradžioje ties Vytauto gatve), rekonstruota automobilių stovėjimo aikštelė (šalia Aušros g. 15), įrengtas apšvietimas, mažosios architektūros elementai (šiukšliadėžės, suoliukai, dviračių stovai, gėlinės, informacinis stulpelis, geriamojo vandens fontanėlis), sutvarkyti želdiniai;
2. Teritorija už Vasario 16-osios gatvę ribojančių gyvenamųjų namų -  įrengiama automobilių stovėjimo aikštelė miesto  poreikiams (už Vasario 16-osios g. 8 ir 10 numeriu pažymėtų namų kiemų), teritorijoje už Vasario 16-osios g. namų Nr. 4,6,8,10 rekonstruojami esami pėsčiųjų takai ir privažiavimo kelias į kiemą, įrengiami nauji pėsčiųjų takai, vaikų žaidimo aikštelė, buitinių atliekų konteinerių aikštelės vieta, mažosios architektūros elementai (suoleliai, šiukšliadėžės), teritorijos apšvietimas, tvarkomi želdiniai. Teritorijoje už Vasario 16-osios g. namų Nr. 13 ir 15  įrengiama automobilių stovėjimo aikštelė, privažiavimas nuo Aušros g. iki aikštelės, atnaujinami ir įrengiami nauji pėsčiųjų takai, apšvietimas, mažosios architektūros elementai (suoliukai, šiukšliadėžės), tvarkomi želdiniai.
Tikimasi, kad atnaujinta viešoji erdvė miesto centrinėje dalyje pagerins Vasarios 16-osios ir Aušros gatvių ir jų prieigų gyvenamąją aplinką, patraukli nauja erdvė pagerins miesto įvaizdį, paskatins renginių organizavimą,  bendruomenių iniciatyvas, padidins gyventojų užimtumą bei prisidės prie palankesnių sąlygų verslo kūrimuisi ir plėtrai.</t>
  </si>
  <si>
    <t>07.1.1-CPVA-R-905-11-0002</t>
  </si>
  <si>
    <t>Varėnos miesto centrinės dalies modernizavimas ir pritaikymas visuomenės poreikiams (II etapas)</t>
  </si>
  <si>
    <t>Varėnos miesto centrinės dalies viešoji infrastruktūra yra labai prastos būklės, susidėvėjusi, neatitinka šiuolaikinių reikalavimų, nesudarytos sąlygos  verslo subjektams plėtoti verslą bei kurti potencialias darbo vietas.
Siekiant padidinti Varėnos miesto parko viešosios erdvės bei jo prieigų gyvenamosios aplinkos patrauklumą, prisidėti prie palankių sąlygų paslaugų sektoriui skatinimo, projekto įgyvendinimo metu bus įrengti nauji pėsčiųjų - dviračių takai, atnaujintas parko apšvietimas, įrengta vaizdo stebėjimo sistema, mažosios architektūros elementai (suoliukai, šiukšliadėžės, dviračių stovai, gėlinės, lauko šachmatų stalas,  lauko stalo teniso stalas, iškylautojų stalai, informaciniai stulpeliai, vaikų žaidimo aikštelės, lauko treniruokliai), pastatyta lauko scena renginiams, sutvarkyti želdiniai, pastatytas viešasis tualetas.
Tikimasi, kad atnaujinta viešoji erdvė miesto parke pagerins jo prieigų gyvenamąją aplinką, patraukli nauja erdvė pagerins miesto įvaizdį, paskatins renginių organizavimą,  bendruomenių iniciatyvas, padidins gyventojų užimtumą bei prisidės prie palankesnių sąlygų verslo kūrimuisi ir plėtrai.</t>
  </si>
  <si>
    <t>07.1.1-CPVA-R-905-11-0003</t>
  </si>
  <si>
    <t>Karloniškės ežero ir jo prieigų sutvarkymas ir pritaikymas aktyviam poilsiui</t>
  </si>
  <si>
    <t>Projektu siekiama padidinti Varėnos miesto Karloniškės ežero prieigų viešųjų erdvių ir gyvenamosios aplinkos patrauklumą, vietos gyventojų aktyvumą šioje miesto zonoje, prisidėti prie palankių sąlygų paslaugų sektoriui skatinimo. Projekto įgyvendinimo metu bus įrengti pėsčiųjų takai, suformuota erdvė lauko renginių organizavimui su amfiteatrinėmis sėdimomis vietomis žiūrovams, 2 sporto aikštelės (teniso ir rankinio/futbolo), teritorijos apšvietimas, vaizdo stebėjimo sistema, mažosios architektūros elementai (suoliukai ir šiukšliadėžės), 2 vaikų žaidimo aikštelės, sutvarkyti želdiniai.
Tikimasi, kad atnaujinta viešoji erdvė Karloniškės ežero prieigose pagerins gyvenamąją aplinką, patraukli nauja erdvė pagerins miesto įvaizdį, paskatins renginių organizavimą,  bendruomenių iniciatyvas, padidins gyventojų užimtumą bei prisidės prie palankesnių sąlygų verslo kūrimuisi ir plėtrai.</t>
  </si>
  <si>
    <t>07.1.1-CPVA-R-905-11-0004</t>
  </si>
  <si>
    <t>Varėnos miesto Dainų slėnio infrastruktūros atnaujinimas ir pritaikymas visuomenės poreikiams</t>
  </si>
  <si>
    <t>Esminė projekto problema yra viešosios Varėnos miesto laisvalaikio ir poilsio zonos, atitinkančios įvairius miesto bendruomenės poreikius, trūkumas ir esamos infrastruktūros nepakankamas pritaikymas gyventojų užimtumo bei palankių sąlygų paslaugų sektoriui skatinimui. Siekiant spręsti problemą inicijuojamas projektas, kurio metu Dainų slėnyje bus įrengta nauja aikštės danga ir pagrindas scenai, žiūrovų suolai, atraminė sienutė, aikštelė prekyvietei ir vieta biotualetams, mažosios architektūros elementai, sutvarkyti želdynai, įrengti elektros tinklai, lauko apšvietimas. Taip pat projekto įgyvendinimo metu bus įrengta automobilių parkavimo aikštelė. Tikimasi, kad atnaujinta viešoji erdvė Varėnos miesto Dainų slėnyje pagerins gyvenamąją aplinką, patraukli nauja erdvė pagerins miesto įvaizdį, paskatins renginių organizavimą,  bendruomenių iniciatyvas, padidins gyventojų užimtumą bei prisidės prie palankesnių sąlygų verslo kūrimuisi ir plėtrai.</t>
  </si>
  <si>
    <t>07.1.1-CPVA-R-905-11-0005</t>
  </si>
  <si>
    <t>Nenaudojamų teritorijų Varėnos mieste sutvarkymas ir pritaikymas verslui</t>
  </si>
  <si>
    <t>Varėnos miestas susiduria su problema – dalis Varėnos miesto centre esančių teritorijų yra apleistos, nepakankamai išvystytos, neišnaudojamos bendruomeninėms bei verslo galimybėms. Siekiant spręsti šias problemas, būtina sutvarkyti apleistas miesto teritorijas bei pritaikyti jas verslui. Projekto įgyvendinimo metu bus atliekami apleisto darželio pastatų griovimo bei žemės sklypo sutvarkymo darbai. Buvusios asfaltbetonio bazės teritorijoje numatyta sutvarkyti žemės sklypą, pašalinant aplinką darkančius statinius, įrengiant inžinerinius tinklus bei privažiavimą. Taip būtų sudaromos galimybės kurti naujas kokybiškas visam miestui svarbias erdves, skirtas įvairioms gyventojų grupėms ir tarnaujančias tiek gyventojų, tiek verslo poreikiams. Šių dviejų teritorijų sutvarkymas padės kompleksiškai spręsti Varėnos miesto problemas. Sutvarkius apleistą buvusio darželio teritoriją, bus sukurta patrauklesnė gyvenamoji aplinka, padidės miesto patrauklumas gyventojų ir privataus verslo atžvilgiu. Sutvarkyta pramoninė teritorija su atvestomis pagrindinėmis komunikacijomis tiesiogiai prisidės prie palankesnių sąlygų verslo plėtrai sudarymo. Tikimasi, kad padidėjęs teritorijų patrauklumas padės pritraukti papildomas investicijas, kurti naujas darbo vietas ir taip prisidėti prie miesto socialinio – ekonominio augimo.</t>
  </si>
  <si>
    <t>07.1.1-CPVA-R-905-11-0006</t>
  </si>
  <si>
    <t>Teritorijų prie daugiabučių gyvenamųjų pastatų Varėnos mieste sutvarkymas ir pritaikymas visuomenės poreikiams</t>
  </si>
  <si>
    <t>Projekto tikslui pasiekti numatytas infrastruktūros prie Varėnos miesto daugiabučių gyvenamųjų namų atnaujinimas. Įgyvendinant projektą numatoma sutvarkyti privažiavimus prie daugiabučių gyvenamųjų pastatų, kurie buvo modernizuoti, dalyvaujant daugiabučių namų modernizavimo programoje, arba kuriuos ketinama modernizuoti artimiausiu metu, t. y. prie Varėnos miesto daugiabučių namų (Marcinkonių g. 8, 14, 16, 18, Sporto g. 4, 6, 8, 10, 12,14, Dzūkų g. 15, 17, 19, 21, 21A, 23, 68, Laisvės g. 3 ir Vytauto g. 10, 24, 25, 32, 38, 40, 42, 44, 46, 48, 50, Aušros g. 1, 3, 7, J. Basanavičiaus g. 30, Savanorių g. 44, 46, M. K. Čiurlionio g. 55, 59, Melioratorių g. 5, Šiltnamių g.1). Taip pat planuojama įrengti 2 vaikų žaidimo aikšteles teritorijoje tarp Marcinkonių g. 2, 4, Z. Voronecko g. 6 ir teritorijoje tarp Sporto g. 4, 10, Vytauto g. 46, 48. Tikimasi, kad viešųjų erdvių, laisvalaikio ir poilsio reikmėms naudojamų teritorijų vystymas, patrauklios aplinkos jose kūrimas padidins vietos gyventojų pasitenkinimą jų gyvenamąja teritorija, paskatins gyventojų aktyvumą ir prisidės prie verslumo skatinimo.</t>
  </si>
  <si>
    <t>07.1.1-CPVA-R-903</t>
  </si>
  <si>
    <t>07.1.1-CPVA-R-903-11-0001</t>
  </si>
  <si>
    <t>Amatų centro „Menų kalvė“ Druskininkuose įkūrimas</t>
  </si>
  <si>
    <t>Projekto „Amatų centro „Menų kalvė“ Druskininkuose įkūrimas“ metu planuojama sutvarkyti apleistą buvusios pirties pastatą, esantį adresu M.K. Čiurlionio g. 27, LT-66164 Druskininkai, jį pritaikant amatų, kultūros ir edukacinei veiklai. Atlikus pastato sutvarkymą bus  įrengtos  patalpos, kuriose galės veikti tapybos, tekstilės, keramikos, medžio drožybos, vitražo, kalvystės, vytelių pynimo, karpinių, akmentašystės, juvelyrikos dirbtuvės, galerija ir kitos ekspozicijų erdvės. Pastate bus įrengtos  būtinos (higienos, administracinės ir bendro naudojimo) patalpos, patalpose bus įrengti reikalingi baldai.
Amatų centras sudarys sąlygas tautodailininkams, menininkams bei amatininkams susiburti po vienu stogu, kurti, organizuoti parodas ir pristatyti savo amatą visuomenei, vykdyti edukacines programas. Įgyvendinus projektą didės Druskininkų kurorte teikiamų laisvalaikio paslaugų spektras: amatininkai net tik rengtų parodas ir plenerus, bet ir pristatytų savo amatą visuomenei, vykdytų edukacines programas. Amatų centre būtų rengiamos edukacinės amatų programos vaikams ir jaunimui, organizuojamos parodos ir renginiai, pažintinės amato demonstravimo programos. 
Įrengus amatų centrą "Menų kalvė", didės Druskininkų kurorte teikiamų paslaugų įvairumas, bus sukurtos papildomos darbo vietos bei sudarytos sąlygos plėtoti smulkųjį ir vidutinį verslą.</t>
  </si>
  <si>
    <t>07.1.1-CPVA-R-903-11-0002</t>
  </si>
  <si>
    <t>Lazdijų miesto kompleksinė infrastruktūros plėtra, III etapas</t>
  </si>
  <si>
    <t>Projektu siekiama atnaujinti Lazdijų miesto viešųjų erdvių infrastruktūrą, jungiančią atskiras miesto dalis, ir pagerinti gyvenamąją aplinką tarp daugiabučių gyvenamųjų namų, sutvarkant šaligatvius, kiemų apšvietimą, pėsčiųjų takus, vaikų žaidimo aikšteles, įvažiavimus į automobilių stovėjimo aikšteles ir automobilių stovėjimo aikšteles, įrengti lauko treniruoklių zonas. Sutvarkytos 3 skirtingos erdvės prie daugiabučių namų Lazdijų mieste ir pagerintas jų pasiekiamumas, padidins gyvenamosios aplinkos patrauklumą Lazdijų mieste bei prisidės prie palankių sąlygų sudarymo verslo plėtrai ir kūrimui ar (ir) paslaugų sektoriaus vystymuisi. Įgyvendinus projektą padidės Lazdijų miesto gyvenamosios aplinkos patrauklumas gyventojams ir verslininkams bei pagerės sąlygos verslo plėtrai ir kūrimui.</t>
  </si>
  <si>
    <t>07.1.1-CPVA-R-305</t>
  </si>
  <si>
    <t>07.1.1-CPVA-R-305-11-0001</t>
  </si>
  <si>
    <t>Kultūros įstaigų infrastruktūros modernizavimas Varėnos mieste</t>
  </si>
  <si>
    <t>Šiuo metu Varėnos rajono savivaldybės viešojoje bibliotekoje yra nepakankamai tinkamos sąlygos gyventojų tobulėjimui, turiningam laisvalaikiui, mokslo ir profesinių žinių siekimui, o Varėnos kultūros centre taip pat jaučiama profesionalaus meno sklaidos stoka, kultūros centro patalpos „nedraugiškos“ tikslinių grupių poreikiams ir paslaugos nepakankamai prieinamos visiems norintiems. Projekto įgyvendinimo metu planuojama atnaujinti Varėnos rajono savivaldybės viešosios bibliotekos pastato vidaus patalpas (paprastasis remontas), aprūpinti veiklai būtinais baldais bei įranga. Taip pat Varėnos kultūros centras bus aprūpintas mobilia apšvietimo, garso ir kita įranga bei baldais, kas leis padidinti renginių skaičių,  perkeliant juos į lauką ir taip pritraukiant daugiau žiūrovų. Moderni scenos ir kita įranga leis pritraukti daugiau profesionalaus meno renginių, padidinti mėgėjų meno kolektyvų skaičių. 
Tikimasi, kad modernizuota, šiuolaikinės visuomenės poreikius atitinkanti kultūros infrastruktūra prisidės prie aukštesnės kokybės kultūros paslaugų sukūrimo, skatins papildomus lankytojų (apsilankymų) srautus, bei taip bus didindamas Varėnos miesto patrauklumas investicijoms ir verslo plėtrai.</t>
  </si>
  <si>
    <t>07.1.1-CPVA-R-305-11-0002</t>
  </si>
  <si>
    <t>Projektu sprendžiama problema – kokybiškų kultūros srities paslaugų trūkumas ir naujų kultūros paslaugų ir jų prieinamumo neužtikrinimas dėl blogos VšĮ Alytaus kultūros ir komunikacijos centro (toliau – AKKC), esančio Pramonės g. 1B,  didžiosios žiūrovų salės ir scenos bei inžinerinių sistemų būklės.
Įgyvendinus projektą bus modernizuotas kultūros infrastruktūros objektas – Alytaus kultūros ir komunikacijos centro didžioji salė. Numatoma atlikti didžiosios salės kapitalinio remonto darbus, sutvarkyti inžinerines sistemas, įsigyti šiuolaikinę įrangą (LED ekraną, pritaikytą šiuolaikinių renginių organizavimui) ir baldus (kėdes). Planuojama, kad dėl projekto lėšomis sutvarkytos infrastruktūros AKKC per metus papildomai pritrauks naujų lankytojų, pagerės ir prasiplės kultūros centro teikiamos paslaugos.
Sutvarkytoje kultūros centro didžiojoje salėje numatoma organizuoti koncertus, teatrus, meno kolektyvų pasirodymus ir kitas kultūrines veiklas.</t>
  </si>
  <si>
    <t>07.1.1-CPVA-R-305-11-0003</t>
  </si>
  <si>
    <t>Druskininkų kultūros centro lauko scenos, Vilniaus al. 24, Druskininkai, modernizavimas ir pritaikymas kultūros poreikiams</t>
  </si>
  <si>
    <t>07.1.1-CPVA-R-305-11-0004</t>
  </si>
  <si>
    <t>Pastato rekonstrukcija ir pritaikymas kultūrinėms, muziejinėms ir edukacinėms reikmėms</t>
  </si>
  <si>
    <t>Šiuo metu Laisvės kovų muziejus yra įsikūręs Vytauto g. 11, Lazdijuose. Dabartiniame muziejaus pastate veikia nuolatinė ekspozicija, vykdomos tęstinės edukacinės programos ir renginiai. Tačiau esamas pastatas yra prastos techninės būklės, priimti vis didėjančius lankytojų srautus darosi sudėtinga ir nepatogu, nėra galimybių  muziejaus lankytojams įdomiu ir patraukliu būdu pateikti eksponatus, bei organizuoti įvairesnes edukacines, lavinamąsias bei kultūrines veiklas. Siekiant padidinti muziejinės, kultūrinės veiklos prieinamumą, nuspręsta atlikti pastato, esančio Vytauto g. 18, Lazdijuose rekonstrukcijos darbus (bus atlikta pastato I ir II aukšto rekonstrukcija ir įrengtos ekspozicijos lankytojams su modernia vaizdo, garso, kompiuterine bei ekspozicijų įranga, ir baldais, įrengtas priimamasis lankytojams, daugiafunkcinė konferencijų salė) ir į rekonstruotą pastatą perkelti dabartinio Laisvės kovų muziejaus ekspozicijas. Tikimasi, kad atsinaujinęs muziejus paskatins muziejuje apsilankyti ne tik pastovius muziejaus lankytojus, tačiau ir  istorija mažiau besidominčius lankytojus, kurie sudalyvavę edukacinėse programose, aplankę muziejaus ekspozicijas norės čia sugrįžti ir išsamiau pasidomėti Lazdijų krašto ir Lietuvos istorija.</t>
  </si>
  <si>
    <t>08.1.1-CPVA-R-407</t>
  </si>
  <si>
    <t>SADM</t>
  </si>
  <si>
    <t>08.1.1-CPVA-R-407-11-0001</t>
  </si>
  <si>
    <t>Socialinių paslaugų infrastruktūros plėtra Druskininkų savivaldybėje</t>
  </si>
  <si>
    <t>Projektu siekiama padidinti vietų skaičių savarankiško gyvenimo namuose Druskininkų savivaldybėje. Planuojama šalia 2015 m. įrengtų ir jau veikiančių savarankiško gyvenimo namų, esančių Melioratorių g. 6, Leipalingyje papildomai įrengti naujas, tą pačią funkciją atliksiančias patalpas – keturių butų savarankiško gyvenimo namus, Dzūkų g. 17, Leipalingyje. Projekto tikslas – gerinti socialinių paslaugų prieinamumą Druskininkų savivaldybėje, plėtojant socialinių paslaugų infrastruktūrą bendruomenėje vienišiems, savimi negalintiems pasirūpinti senyvo amžiaus ir neįgaliems asmenims bei sudaryti sąlygas šiems asmenims gauti jų poreikius atitinkančias socialines paslaugas.</t>
  </si>
  <si>
    <t>08.1.1-CPVA-R-407-11-0002</t>
  </si>
  <si>
    <t>Socialinių paslaugų infrastruktūros plėtra Varėnos rajono savivaldybėje</t>
  </si>
  <si>
    <t>Siekdama gerinti socialinių paslaugų kokybę, plėtoti socialinių paslaugų infrastruktūrą bendruomenėje senyvo amžiaus asmenims, Varėnos rajono savivaldybė modernizuos Varėnos globos namus, kuriuose socialinės globos paslaugas gauna 25 asmenys, ir padidins paslaugų gavėjų skaičių iki 40 asmenų per metus. Planuojama veikiančius Varėnos globos namus perkelti į pastatą, esantį adresu Z. Voronecko g. 2, Varėnoje. Projekto įgyvendinimo metu senyvo amžiaus asmenims bus pritaikyti sanitariniai mazgai, o perplanavus patalpas bus įrengti du keturviečiai, trys triviečiai, vienuolika dviviečių ir vienas vienvietis kambarys, mini virtuvėlė gyventojams, užimtumo kambariai, holas bei kitos patalpos. Projekto lėšomis planuojama įsigyti ir trūkstamus baldus bei įrangą. Tikimasi, kad modernizavus Varėnos globos namus bus teikiamos aukštos kokybės socialinės globos paslaugos.</t>
  </si>
  <si>
    <t>08.1.1-CPVA-R-407-11-0003</t>
  </si>
  <si>
    <t>Socialinių paslaugų infrastruktūros modernizavimas ir plėtra VšĮ Kapčiamiesčio globos namuose</t>
  </si>
  <si>
    <t>Pagrindinė projekto problema - nepakankamas stacionarių socialinių paslaugų prieinamumas Lazdijų rajono gyventojams bei esamos infrastruktūros kokybės trūkumas, didinantis skirtumus tarp socialinių paslaugų kokybės ir prieinamumo regionuose.
Projekto tikslas - gerinti socialinių paslaugų prieinamumą Lazdijų rajono savivaldybėje, siekiant mažinti regioninius skirtumus, modernizuojant ir plėtojant socialinių paslaugų infrastruktūrą senyvo amžiaus asmenims . Projekto įgyvendinimo metu numatoma modernizuoti veikiančius VšĮ Kapčiamiesčio globos namus senyvo amžiaus asmenims, siekiant gerinti įstaigos infrastruktūrą, maksimaliai pritaikant ją šių asmenų poreikiams
Tikslui pasiekti Projekto metu numatoma atlikti VšĮ Kapčiamiesčio globos namų pastato (unik. Nr. 5995-5005-3017, Kranto g. 5, Kapčiamiesčio mstl.) I a. rekonstrukciją ir įrengti bei pritaikyti paslaugų teikimui II aukšto patalpas. Taip pat, socialinių paslaugų teikimui numatoma įsigyti 1kompl. baldų, 1 kompl. slaugos įrangos.</t>
  </si>
  <si>
    <t>VšĮ Kapčiamiesčio globos namai</t>
  </si>
  <si>
    <t>08.1.1-CPVA-R-407-11-0004</t>
  </si>
  <si>
    <t>Psichosocialinės pagalbos centro įkūrimas</t>
  </si>
  <si>
    <t>Projekto įgyvendinimo metu bus atlikta dalies pastato, esančio Margio g. 12/ Vytauto g. 20, Alytaus mieste, kapitalinis remontas įsteigiant Alytaus rajono savivaldybės Miroslavo globos namų padalinį - psichosocialinės pagalbos centrą, įsigyti baldai ir įranga. Pagrindinis projekto rezultatas – įsteigtas psichosocialinės pagalbos centras socialinės rizikos asmenims, siekiant pagerinti socialinių paslaugų prieinamumo bendruomenėje gerinimą Alytaus rajone, siekiant mažinti regioninius skirtumus, modernizuojant ir plėtojant socialinių paslaugų infrastruktūrą socialinės rizikos asmenims.</t>
  </si>
  <si>
    <t>08.1.1-CPVA-R-407-11-0005</t>
  </si>
  <si>
    <t>Socialinių paslaugų plėtra Alytaus mieste</t>
  </si>
  <si>
    <t>Projektu siekiama prisidėti prie Alytaus miesto savivaldybės socialinių paslaugų plėtros. Projekto įgyvendinimo metu bus atliktas patalpų Ulonų g. 14B, Alytuje, kapitalinis remontas ir įkurti savarankiško gyvenimo namai 20 socialinės rizikos asmenų bei jų suaugusiems šeimos nariams. 
Įgyvendinus projektą, pagerės socialinės rizikos asmenų ir jų šeimos narių integracija į visuomenę ir darbo rinką, kadangi bus teikiamos socialinės paslaugos skirtos savarankiškumo skatinimui, buitinių-socialinių įgūdžių lavinimui, gyvenimo kokybės gerinimui.</t>
  </si>
  <si>
    <t>08.1.2-CPVA-R-408</t>
  </si>
  <si>
    <t>08.1.2-CPVA-R-408-11-0001</t>
  </si>
  <si>
    <t>Socialinio būsto plėtra Varėnos rajone</t>
  </si>
  <si>
    <t>08.1.2-CPVA-R-408-11-0002</t>
  </si>
  <si>
    <t>Socialinio būsto plėtra Alytaus mieste</t>
  </si>
  <si>
    <t>08.1.2-CPVA-R-408-11-0003</t>
  </si>
  <si>
    <t>Socialinio būsto fondo plėtra Druskininkų savivaldybėje</t>
  </si>
  <si>
    <t>08.1.2-CPVA-R-408-11-0004</t>
  </si>
  <si>
    <t>Socialinio būsto fondo plėtra Lazdijų rajono savivaldybėje</t>
  </si>
  <si>
    <t>08.1.2-CPVA-R-408-11-0005</t>
  </si>
  <si>
    <t>Būsto prieinamumo pažeidžiamoms gyventojų grupėms didinimas Alytaus rajone</t>
  </si>
  <si>
    <t>Projekto tikslas – padidinti Alytaus rajono savivaldybės socialinio būsto fondą, siekiant išplėsti galimybes apsirūpinti būstu asmenims ir šeimoms, turintiems teisę į socialinio būsto nuomą.Projekto įgyvendinimo metu numatoma įrengti 6 naujus socialinius būstus Alyvų g. 4, Venciūnų k. Alovės sen. Alytaus r. atliekant kapitalinį pastato remontą. Visi būstai bus aprūpinti elektrinėmis viryklėmis su orkaitėmis. Vienas butas bus pritaikomas žmonėms su judėjimo negalia.</t>
  </si>
  <si>
    <t>08.1.3-CPVA-R-609</t>
  </si>
  <si>
    <t>SAM</t>
  </si>
  <si>
    <t>08.1.3-CPVA-R-609-11-0001</t>
  </si>
  <si>
    <t>I. S. Kavaliauskienės įmonės teikiamų pirminės ambulatorinės asmens sveikatos priežiūros paslaugų kokybės ir prieinamumo gerinimas</t>
  </si>
  <si>
    <t>Senėjant visuomenei auga sergančiųjų lėtinėmis neinfekcinėmis ligomis vyresnių gyventojų skaičius bei jų apsilankymų skaičius Irenos Stanislavos Kavaliauskienės įmonėje, teikiančioje pirminės ambulatorinės asmens sveikatos priežiūros paslaugas, taip pat neįgaliųjų asmenų, kuriems reikalinga medicinos priežiūra namuose,  skaičius išlieka didelis. Dėl  nudėvėtos ir/ar nepakankamos esamos infrastruktūros šiuo metu neužtikrinama teikiamų sveikatos priežiūros paslaugų kokybė ir prieinamumas. Projekto tikslas yra pagerinti įmonės teikiamų pirminės ambulatorinės asmens sveikatos priežiūros paslaugų kokybę ir prieinamumą tikslinėms gyventojų grupėms: vyresnio amžiaus asmenims (55 m. ir vyresniems), vaikams, neįgaliesiems. Projekto metu numatomos investicijos į patalpų atnaujinimą, medicinos ir kitos įrangos bei tikslinės transporto priemonės įsigijimą, kas sudarys sąlygas pagerinti teikiamų paslaugų efektyvumą bei sumažinti tarp skirtingų gyventojų grupių egzistuojančius sveikatos netolygumus.</t>
  </si>
  <si>
    <t>08.1.3-CPVA-R-609-11-0002</t>
  </si>
  <si>
    <t>Alytaus poliklinikos teikiamų pirminės sveikatos priežiūros paslaugų prieinamumo didinimas ir kokybės gerinimas</t>
  </si>
  <si>
    <t>Alytaus miesto savivaldybėje, siekiant laiku ir tinkamai užtikrinti pirminės asmens sveikatos priežiūros paslaugų prieinamumą ir jų kokybę, įgyvendinamas viešosios įstaigos Alytaus poliklinikos projektas. Projekto tikslas yra padidinti Alytaus mieste teikiamų pirminės asmens sveikatos priežiūros paslaugų efektyvumą ir prieinamumą Alytaus miesto gyventojams. Šiam tikslui pasiekti būtina modernizuoti viešosios įstaigos Alytaus poliklinikos infrastruktūrą. Projekto metu numatoma atnaujinti patalpas, įsigyti medicinos ir kitą įrangą, atnaujinti DOTS kabinetą, projekto vykdytojo patalpas pritaikyti neįgaliesiems. Įgyvendinus projektą bus pagerinta teikiamų pirminės asmens sveikatos priežiūros paslaugų kokybė ir prieinamumas. Tikimasi, kad projekto naudą pajus apie 18 tūkst. asmenų.</t>
  </si>
  <si>
    <t>08.1.3-CPVA-R-609-11-0003</t>
  </si>
  <si>
    <t>Alytaus miesto savivaldybė pasižymi dėl vaikų tarpe paplitusio dantų ėduonies, senėjant visuomenei augančio lėtinėmis ligomis sergančių asmenų bei jų apsilankymų pirminės asmens sveikatos priežiūros įstaigose skaičiaus. 
Projektu siekiama pagerinti UAB „MediCA klinika“ teikiamų pirminės asmens sveikatos priežiūros paslaugų prieinamumą Alytaus miesto savivaldybėje. Projekto įgyvendinimo metu bus atnaujinta UAB „MediCa klinika“ infrastruktūra, skirta pirminės asmens sveikatos priežiūros paslaugų teikimui.</t>
  </si>
  <si>
    <t>08.1.3-CPVA-R-609-11-0004</t>
  </si>
  <si>
    <t>Sveikatos priežiūros paslaugų modernizavimas bei optimizavimas pirminės sveikatos priežiūros centre</t>
  </si>
  <si>
    <t>Projekto metu bus atliktas viešosios įstaigos Alytaus miesto savivaldybės pirminės sveikatos priežiūros centro patalpų remontas, atnaujinta ir įsigyta medicininė įranga bei transporto priemonė, kuri yra būtina siekiant užtikrinti kokybiškas ir pirminės sveikatos priežiūros paslaugas visiems centro pacientams.
Tikslinės grupės ir jų poreikiai – prie įstaigos prisirašę pacientai, jų poreikiai – gauti kokybiškesnes pirminės sveikatos priežiūros paslaugas.
Įgyvendinus projektą pacientams bus teikiamos kokybiškesnės pirminės sveikatos priežiūros paslaugos bei pagerintas šių paslaugų prieinamumas ir infrastruktūra.</t>
  </si>
  <si>
    <t>08.1.3-CPVA-R-609-11-0005</t>
  </si>
  <si>
    <t>UAB "Pagalba ligoniui" teikiamų paslaugų efektyvumo didinimas</t>
  </si>
  <si>
    <t>Alytaus miesto savivaldybėje, siekiant laiku ir tinkamai užtikrinti pirminės asmens sveikatos priežiūros paslaugų prieinamumą ir jų kokybę, įgyvendinamas UAB „Pagalba ligoniui“ pirminės asmens sveikatos priežiūros įstaigos projektas. Projektas skirtas problemoms, susijusioms su vaikų ligų ir vyresnio amžiaus asmenų ligų profilaktika, prevencija ir ankstyva diagnostika, spręsti. Projekto įgyvendinimo metu bus atnaujinta įstaigos infrastruktūra: įsigyjama medicinos įranga, reikalinga pirminės asmens sveikatos priežiūros paslaugų teikimui. Tikimasi, kad Projekto naudą pajus 1977 miesto gyventojų.</t>
  </si>
  <si>
    <t>08.1.3-CPVA-R-609-11-0006</t>
  </si>
  <si>
    <t>Siekiant laiku ir tinkamai užtikrinti pirminės asmens sveikatos priežiūros paslaugų prieinamumą ir jų efektyvumą Druskininkų savivaldybėje, įgyvendinamas  UAB „Druskininkų šeimos klinikos” projektas „UAB „Druskininkų šeimos klinika“ asmens sveikatos priežiūros paslaugų prieinamumo ir efektyvumo didinimas“. Projekto įgyvendinimo metu planuojama įsigyti tikslinę transporto priemonę, reikalingą pirminės asmens sveikatos priežiūros paslaugų teikimui namuose.</t>
  </si>
  <si>
    <t>08.1.3-CPVA-R-609-11-0007</t>
  </si>
  <si>
    <t>Pirminės asmens sveikatos priežiūros kokybės ir prieinamumo gerinimas Druskininkų savivaldybėje</t>
  </si>
  <si>
    <t>Senėjant visuomenei auga sergančiųjų lėtinėmis neinfekcinėmis ligomis vyresnio gyventojų skaičius bei pacientų apsilankymų skaičius sveikatos priežiūros įstaigoje, neįgaliųjų asmenų skaičius išlieka pakankamai didelis, taip pat pasenusi ir/ar nepakankama esama viešosios įstaigos Druskininkų pirminės sveikatos priežiūros centras infrastruktūra šiuo metu nesudaro sąlygų efektyviai vykdyti ligų profilaktiką ir kontrolę, todėl pažeidžiamiausioms gyventojų grupėms, kaip neįgalieji, vaikai, vyresnio amžiaus asmenys (55 m. ir vyresni), asmenys, priklausomi nuo opioidų bei sergantys tuberkulioze, dėl jų specialiųjų poreikių ir įstaigos nepakankamos esamos infrastruktūros neužtikrinama teikiamų paslaugų kokybė ir prieinamumas. Siekiant geresnės Druskininkų savivaldybės gyventojų sveikatos, efektyviai vykdyti ligų prevenciją ir kontrolę, užtikrinti šių gyventojų  poreikius gauti kokybiškas ir prieinamas pirminės ambulatorinės asmens sveikatos priežiūros paslaugas, įgyvendinamas projektas "Pirminės asmens sveikatos priežiūros kokybės ir prieinamumo gerinimas Druskininkų savivaldybėje". 
Projekto tikslas yra pagerinti viešosios įstaigos Druskininkų pirminės sveikatos priežiūros centras teikiamų pirminės ambulatorinės asmens sveikatos priežiūros paslaugų kokybę ir prieinamumą tikslinėms gyventojų grupėms: vyresnio amžiaus asmenims (55 m. ir vyresniems), vaikams, neįgaliesiems, sergantiems tuberkulioze ir/ar priklausomybių nuo opioidų ligomis. Projekto metu numatoma atlikti patalpų remontą, pritaikymą neįgaliesiems, pakaitinio gydymo metadonu bei DOTS kabinetų infrastruktūros tobulinimą, medicinos ir kitos įrangos bei tikslinių transporto priemonių įsigijimas. Tikimasi, kad tai sudarys sąlygas pagerinti teikiamų paslaugų kokybę ir prieinamumą bei sumažinti tarp skirtingų gyventojų grupių egzistuojančius sveikatos netolygumus, o projekto naudą pajus apie 8,3 tūkst. tikslinės grupės asmenų.</t>
  </si>
  <si>
    <t>08.1.3-CPVA-R-609-11-0008</t>
  </si>
  <si>
    <t>Pirminės ambulatorinės asmens sveikatos priežiūros efektyvumo didinimas R. Ambrazaitienės ir L. Puzinovienės šeimos gydytojų kabinetuose</t>
  </si>
  <si>
    <t>Senėjant visuomenei auga sergančiųjų lėtinėmis neinfekcinėmis ligomis vyresnio gyventojų skaičius bei jų apsilankymų skaičius sveikatos priežiūros įstaigose, taip pat tokioms prie įmonių prisirašiusioms gyventojų grupėms, kaip neįgalieji, vaikai, vyresnio amžiaus asmenys (55 m. ir vyresni), dėl jų specialiųjų poreikių ir įmonių nudėvėtos ir/ar nepakankamos esamos infrastruktūros neužtikrinama teikiamų paslaugų kokybė ir prieinamumas. Projekto tikslas yra pagerinti pirminės asmens sveikatos priežiūros paslaugų efektyvumą, ypatingą dėmesį skiriant prie pareiškėjo ir partnerio šeimos gydytojų kabinetų prisirašiusioms tikslinėms gyventojų grupėms: vaikams, vyresnio amžiaus asmenims (55 m. ir vyresniems), neįgaliesiems, kurie sudaro daugiau nei 60 proc. visų prie įmonių prisirašiusių pacientų. Šiam tikslui pasiekti reikalinga modernizuoti įmonių infrastruktūrą efektyvesniam sveikatos priežiūros paslaugų teikimui. Projekto metu numatomos investicijos į  patalpų atnaujinimą, medicinos ir kitos įrangos bei tikslinės transporto priemonės įsigijimą, kas sudarys sąlygas pagerinti teikiamų paslaugų kokybę ir prieinamumą bei sumažinti tarp skirtingų gyventojų grupių egzistuojančius sveikatos netolygumus. Tikimasi, jog projekto naudą pajus ne mažiau kaip 1,5 tūkst. prisirašiusių prie įmonių tikslinės grupės pacientų.</t>
  </si>
  <si>
    <t>08.1.3-CPVA-R-609-11-0009</t>
  </si>
  <si>
    <t>Pirminės asmens sveikatos priežiūros veiklos efektyvumo didinimas Alytaus rajono savivaldybėje</t>
  </si>
  <si>
    <t>Alytaus rajono savivaldybėje, siekiant laiku ir tinkamai užtikrinti pirminės asmens sveikatos priežiūros paslaugų prieinamumą ir jų kokybę, įgyvendinamas projektas "Pirminės asmens sveikatos priežiūros veiklos efektyvumo didinimas Alytaus rajono savivaldybėje". Projektas skirtas kraujotakos sistemos, vaikų ligų, sveiko senėjimo bei vyresnio amžiaus gyventojų ligų profilaktikos, prevencijos ir ankstyvosios diagnostikos paslaugų gerinimui ir prieinamumo didinimui, priklausomybės nuo opioidų pakaitinio gydymo bei tuberkuliozės gydymo efektyvumo ir prieinamumo didinimo, taip pat slaugos ir palaikomojo gydymo bei paliatyvios pagalbos prieinamumo didinimui. Projekto įgyvendinimo metu bus atnaujinta viešosios įstaigos Alytaus rajono savivaldybės pirminės sveikatos priežiūros centras infrastruktūra: įsigyjama medicinos įranga, atnaujinamos patalpos, įsigyjamas specialios paskirties automobilis. Tikimasi, kad Projekto naudą pajus apie 17 tūkstančių Alytaus rajono gyventojų.</t>
  </si>
  <si>
    <t>08.1.3-CPVA-R-609-11-0010</t>
  </si>
  <si>
    <t>Pirminės asmens sveikatos priežiūros veiklos efektyvumo didinimas Lazdijų rajono savivaldybėje</t>
  </si>
  <si>
    <t>Lazdijų rajono savivaldybėje, siekiant laiku ir tinkamai užtikrinti pirminės asmens sveikatos priežiūros paslaugų prieinamumą ir jų kokybę, įgyvendinamas Lazdijų rajono savivaldybės projektas. Projekto tikslas yra padidinti Lazdijų rajono savivaldybėje teikiamų pirminės asmens sveikatos priežiūros paslaugų efektyvumą ir prieinamumą Lazdijų rajono savivaldybės gyventojams. Šiam tikslui pasiekti būtina modernizuoti keturių Lazdijų rajono savivaldybėje veikiančių pirminės sveikatos priežiūros įstaigų (viešosios įstaigos "Lazdijų savivaldybės pirminės sveikatos priežiūros centras", UAB "Lazdijų sveikatos centras", UAB "Gilona", A. Vaišnoro individuali įmonė) infrastruktūrą. Projekto metu numatoma atnaujinti patalpas, įsigyti medicinos ir kitą įrangą, įkurti DOTS ir pakaitinio gydymo kabinetus, projekto vykdytojo partnerių patalpas pritaikyti neįgaliesiems. Įgyvendinus projektą bus pagerinta teikiamų pirminės asmens sveikatos priežiūros paslaugų kokybė ir prieinamumas. Tikimasi, kad projekto naudą pajus apie 17 tūkst. asmenų.</t>
  </si>
  <si>
    <t>08.1.3-CPVA-R-609-11-0011</t>
  </si>
  <si>
    <t>Alytaus rajono savivaldybėje, siekiant laiku ir tinkamai užtikrinti pirminės asmens sveikatos priežiūros paslaugų prieinamumą ir jų kokybę, įgyvendinamas uždarosios akcinės bendrovės „Disolis“ projektas, skirtas problemoms, susijusioms su kraujotakos, onkologėms ligomis savivaldybėje spręsti, taip pat kitoms pirminėms asmens sveikatos priežiūros paslaugoms gerinti. Projekto įgyvendinimo metu planuojama atnaujinti įstaigos infrastruktūrą: įsigyti medicininę ir kompiuterinę įrangą, tikslinę transporto priemonę, reikalingą pirminės asmens sveikatos priežiūros paslaugų teikimui. Tikimasi, kad projekto naudą pajus 1575 rajono gyventojai.</t>
  </si>
  <si>
    <t>08.1.3-CPVA-R-609-11-0012</t>
  </si>
  <si>
    <t>Pirminės asmens sveikatos priežiūros veiklos efektyvumo didinimas Varėnos rajono savivaldybėje</t>
  </si>
  <si>
    <t>Varėnos savivaldybėje, siekiant laiku ir tinkamai užtikrinti pirminės asmens sveikatos priežiūros paslaugų prieinamumą ir jų kokybę, įgyvendinamas viešosios įstaigos Varėnos pirminės sveikatos priežiūros centro projektas. Projekto tikslas yra padidinti Varėnos savivaldybėje teikiamų pirminės asmens sveikatos priežiūros paslaugų efektyvumą ir prieinamumą Varėnos savivaldybės gyventojams. Šiam tikslui pasiekti būtina modernizuoti viešosios įstaigos Varėnos pirminės sveikatos priežiūros centro infrastruktūrą. Projekto metu numatoma atnaujinti patalpas, įsigyti medicinos ir kitą įrangą, tikslines transporto priemones, modernizuoti DOTS kabinetą ir pakaitinio gydymo kabinetus, Projekto vykdytojo patalpas pritaikyti neįgaliesiems. Įgyvendinus projektą bus pagerinta teikiamų pirminės asmens sveikatos priežiūros paslaugų kokybė ir prieinamumas. Tikimasi, kad projekto naudą pajus apie 19 tūkst. asmenų.</t>
  </si>
  <si>
    <t>08.2.1-CPVA-R-908-11-0001</t>
  </si>
  <si>
    <t>Senosios Varėnos kaimo viešosios infrastruktūros atnaujinimas ir pritaikymas bendruomenės poreikiams</t>
  </si>
  <si>
    <t>Esama Senosios Varėnos kaimo infrastruktūra nesudaro prielaidų aktyviai bendruomenės veiklai, gyventojų užimtumui, kokybiškam laisvalaikio praleidimui bei verslo plėtrai. Siekiant prisidėti prie gyvenimo kokybės ir aplinkos gerinimo, projekto metu Senosios Varėnos kaime bus modernizuotos dvi viešosios erdvės – teritorija prie A. Ryliškio pagrindinės mokyklos ir Varėnės upės pakrantė, rekonstruotos Stadiono ir A. Ryliškio (nuo Vytauto g. iki Tilto g.) gatvių atkarpos. Tikimasi, kad įgyvendinus projektą padidės modernizuotų objektų patrauklumas, pagerės gyvenimo kokybė, bendruomeninės laisvalaikio, rekreacijos sąlygos, bus sudarytos sąlygos kurtis prekybai, įvairioms paslaugoms (smulkiam verslui), padidės vietos gyventojų saugumas.</t>
  </si>
  <si>
    <t>08.2.1-CPVA-R-908-11-0002</t>
  </si>
  <si>
    <t>Matuizų kaimo viešosios infrastruktūros atnaujinimas ir pritaikymas bendruomenės poreikiams</t>
  </si>
  <si>
    <t>Esama Matuizų kaimo infrastruktūra nesudaro prielaidų aktyviai bendruomenės veiklai, užimtumui, kokybiškam laisvalaikio praleidimui bei sąlygų verslo plėtrai. Siekiant sudaryti geresnes sąlygas laisvalaikio praleidimui bei prisidėti prie gyvenimo kokybės ir aplinkos gerinimo, projekto metu Matuizų kaime bus atnaujintas kultūros paskirties pastatas ir dalis administracinės paskirties pastato (toliau – Pastatas), teritorija prie Pastato, pritaikant tiek Pastatą, tiek aplinką bendruomenės reikmėms. Taip pat bus modernizuota gyvenamoji aplinka prie daugiabučių namų (Kalno g. 13, 15, 17, 19, 21, 23, 27, 29). Tikimasi, kad įgyvendinus projektą padidės atnaujintų objektų patrauklumas, pagerės gyvenimo kokybė, bendruomenės laisvalaikis, bus sudarytos sąlygos kurtis prekybai, įvairioms paslaugoms (smulkiam verslui), padidės vietos gyventojų saugumas.</t>
  </si>
  <si>
    <t>08.2.1-CPVA-R-908-11-0003</t>
  </si>
  <si>
    <t>Leipalingio viešosios erdvės pritaikymas bendruomenės poreikiams</t>
  </si>
  <si>
    <t>Siekiant sumažinti gyvenamosios aplinkos kokybės netolygumus Leipalingio miestelyje ir paskatinant socialinę ir ekonominę plėtrą, numatyta kompleksiškai atnaujinti viešąsias erdves Leipalingyje, pritaikant bendruomenės poreikiams.
Projekto investicijomis bus sutvarkytas Alėjos g. 26 esantis universalus sporto aikštynas įrengiant futbolo aikštę, bėgimo takus ir lauko treniruoklių aikštelę, atnaujintos Dzūkų, Sodų, Druskininkų, Kapų ir Veisiejų gatvių atkarpų ir šaligatvių dangos, įrengtas lauko tualetas šalia turgavietės, Leipalingio viešosiose erdvėse bus įrengti mažosios architektūros elementai ir pasodinti medžiai. 
Tiesioginę naudą iš numatomo įgyvendinti investicijų projekto gaus Leipalingio miestelio gyventojai ir svečiai bei miestelyje veikiantys ūkio subjektai. Šių tikslinių grupių poreikis – gyventi bei veikti patrauklioje, išplėtotoje bei efektyviai funkcionuojančioje Leipalingio miestelio aplinkoje. Projektas didins Leipalingio gyvenamosios aplinkos kokybę bei bus naudingas ekonominiam sektoriui.</t>
  </si>
  <si>
    <t>08.2.1-CPVA-R-908-11-0004</t>
  </si>
  <si>
    <t>Viečiūnų viešosios erdvės pritaikymas bendruomenės poreikiams</t>
  </si>
  <si>
    <t>Esama Viečiūnų miestelio infrastruktūra nesudaro prielaidų aktyviai bendruomenės veiklai, užimtumui, kokybiškam laisvalaikio praleidimui bei sąlygų verslo plėtrai. Siekiant sudaryti geresnes sąlygas laisvalaikio praleidimui bei prisidėti prie gyvenimo kokybės ir aplinkos gerinimo, projekto metu Viečiūnų miestelyje bus sutvarkyta Verpėjų gatvės atkarpa, įrengiant naują pėsčiųjų - dviračių taką, bus atnaujintas Viečiūnų progimnazijos stadionas, įrengiant universalų sporto aikštyną Viečiūnų miestelio bendruomenei, taip pat bus praplėsta daugiabučių gyvenamųjų namų kiemų bei viešojo naudojimo erdvių apšvietimo infrastuktūra. Tikimasi, kad įgyvendinus projektą padidės atnaujintų objektų patrauklumas, pagerės gyvenimo kokybė, bendruomenės laisvalaikis, bus sudarytos sąlygos kurtis prekybai, įvairioms paslaugoms (smulkiam verslui), padidės vietos gyventojų saugumas.</t>
  </si>
  <si>
    <t>08.4.2-ESFA-R-630</t>
  </si>
  <si>
    <t>08.4.2-ESFA-R-630-11-0001</t>
  </si>
  <si>
    <t>Projektu siekiama prisidėti prie priemonės "Sveikos gyvensenos skatinimas regioniniu lygiu" įgyvendinimo. Projekto įgyvendinimo metu bus įrengta lauko treniruoklių salė, įsigytas reikalingos mokymo priemonės, suorganizuoti ir pravesti informaciniai ir šviečiamieji renginiai, mokymai, seminarai sergamumo ir pirmalaikio mirtingumo nuo kraujotakos sistemos ligų, teraumų ir nelaimingų atsitikimų profilaktikos ir onkologinių ligų profilaktikos ir kontrolės temoatika, vykdomi fizinio aktyvumo užsiėmimai , formuojamos sveikos gyvensenos vertybinės nuostatos. Tikimasi, kad įgyvendinus projektč, bus teikiamos įvairesnės ir kokybiškesnės visuomenės sveikatos paslaugos, padidės Alytaus miesto gyventojų sveikatos raštingumo lygis, bus suformuotos jų sveikos gyvensenos vertybinės nuostatos.</t>
  </si>
  <si>
    <t>08.4.2-ESFA-R-630-11-0002</t>
  </si>
  <si>
    <t>Sveikos gyvensenos skatinimas Lazdijų rajono savivaldybėje</t>
  </si>
  <si>
    <t>Projekto „Sveikos gyvensenos skatinimas Lazdijų rajono savivaldybėje“ tikslas – padidinti Lazdijų rajono savivaldybėje tikslinių grupių asmenų sveikatos raštingumo lygį bei suformuoti pozityvius jų sveikatos elgsenos pokyčius. Šiam tikslui pasiekti bus įgyvendinamos sveikatos ugdymo priemonės, susijusios su šiomis veiklomis: traumų ir nelaimingų atsitikimų profilaktikos priemonių įgyvendinimas; sergamumo ir pirmalaikio mirtingumo nuo kraujotakos sistemos ligų mažinimo priemonių įgyvendinimas; onkologinių ligų profilaktikos priemonių įgyvendinimas; vaikų sveikatos stiprinimo, ligų profilaktikos bei efektyvaus gydymo užtikrinimo priemonių įgyvendinimas; sveiko senėjimo užtikrinimo priemonių įgyvendinimas. Planuojama rodiklio reikšmė – tikslinių grupių asmenys, kurie dalyvavo informavimo, švietimo ir mokymo renginiuose bei sveikatos raštingumą didinančiose veiklose – 1697. Pasiekus projekto tikslą ir įgyvendinus uždavinius, Lazdijų rajono savivaldybėje tikslinių grupių asmenys pasieks aukštesnį sveikatos raštingumo lygį, kuris padės susiformuoti pozityviems jų sveikatos elgsenos pokyčiams.</t>
  </si>
  <si>
    <t>Lazdijų rajono savivaldybės visuomenės sveikatos biuras</t>
  </si>
  <si>
    <t>08.4.2-ESFA-R-630-11-0003</t>
  </si>
  <si>
    <t>Sveika bendruomenė – stipri visuomenė</t>
  </si>
  <si>
    <t>Druskininkų savivaldybės visuomenės sveikatos biuras</t>
  </si>
  <si>
    <t>08.4.2-ESFA-R-630-11-0004</t>
  </si>
  <si>
    <t>Daugiamečiai Alytaus rajono savivaldybės visuomenės sveikatos stebėsenos duomenys rodo, kad mirtingumas dėl išorinių mirties priežasčių (skendimai, autoįvykiai, kritimai, savižudybės ir t. t.) jau ne vienerius metus užima trečią vietą mirtingumo priežasčių struktūroje. Viena iš labiausiai nerimą kelianti netyčinių mirtingumo dėl išorinių mirties priežasčių – atsitiktinis paskendimas. Mirtys dėl kraujotakos sistemos ligų užima trečią vietą.
Siekiant mažinti sveikatos netolygumus ir gerinti savivaldybės gyventojų sveikatos rodiklius Alytaus rajone būtina didinti visuomenės sveikatos raštingumo lygį, gyventojų atsakomybę už jų pačių sveikatą ir jos išsaugojimą bei formuoti pozityvius jų sveikatos elgsenos pokyčius, pasitelkiant įvairias sveikatos ugdymo priemones. Projekto metu Alytaus rajono visuomenės sveikatos biuras vykdys įvairias visuomenę šviečiančias ir sveiką gyvenseną skatinančias veiklas  visiems Alytaus rajono gyventojams: Alytaus rajono savivaldybės visuomenės sveikatos biuro infrastruktūros pritaikymas kokybiškam klientų aptarnavimui investuojant į patalpų remontą  ir transporto priemonės įsigijimą; priemonių, mažinančių žmonių abejingumą nelaimės ištiktiems, įgyvendinimas ir žinių apie pirmosios pagalbos teikimą bei profesionalios pagalbos prieinamumą skleidimas; priemonių, skatinančių sveiką gyvenseną ir sveikatos stirpinimą, įgyvendinimas . Projekto metu bus pagerinta Alytaus rajono visuomenės sveikatos biuro teikiamų sveikatos priežiūros paslaugų kokybė bei paslaugų prieinamumas tikslinėms gyventojų grupėms - vaikams ir visiems Alytaus rajono gyventojams. Įgyvendinus projektą bus padidintas tikslinių grupių asmenų sveikatos raštingumo lygis bei suformuoti pozityvūs jų sveikatos elgsenos pokyčiai.</t>
  </si>
  <si>
    <t>Alytaus rajono savivaldybės visuomenės sveikatos biuras</t>
  </si>
  <si>
    <t>08.4.2-ESFA-R-630-11-0005</t>
  </si>
  <si>
    <t>Sveikos gyvensenos skatinimas Varėnos rajono savivaldybėje</t>
  </si>
  <si>
    <t>Varėnos r. savivaldybė patenka tarp tikslinių teritorijų savivaldybių, kuriuose būtina mažinti sveikatos netolygumus, kurie yra susiję su kraujotakos sistemos ligomis, piktybiniais navikais bei mirtingumu dėl išorinių priežasčių ir nukritimų. Žemos Varėnos r. savivaldybės visuomenės sveikatos rodiklių reikšmės parodo, kad gyventojams trūksta įgūdžių ir žinių apie sveiką gyvenimo būdą ir sveikatos ugdymą: traumų profilaktiką (pirmosios pagalbos suteikimą), sveiką mitybą, priklausomybes sukeliančių medžiagų vartojimo žalą, fizinio aktyvumo naudą organizmui ir pan. Šių žinių stoka parodo žemą gyventojų sveikatos raštingumo lygį. Projekto tikslas - padidinti Varėnos r. gyventojų sveikatos raštingumo lygį ugdant jų gebėjimus gauti ir suprasti informaciją bei ja naudotis siekiant stiprinti ir palaikyti gerą sveikatą. Projektu siekiama kompleksinio sveikatos raštingumo ugdymo, todėl planuojami kompleksiniai informaciniai, šviečiamieji renginiai ir stovyklos, fizinio aktyvumo skatinimo renginiai, mobilūs sveikatinimo renginiai arčiau tikslinės grupės, pirmosios pagalbos teikimo, streso valdymo, sveiko maisto gaminimo, onkologinių ligų profilaktikos seminarai ir mokymai, vaikų kuriamų sveikatinimo projektų konkursai ir kt. O taip  pat VSB infrastruktūros modernizavimas, investuojant į patalpų remontą, transporto priemonės įsigijimą, siekiant užtikrinti teikiamų paslaugų kokybę. Projekto tikslinė grupė – Varėnos rajono gyventojai: vyresnio amžiaus asmenys, vaikai, neįgalieji bei asmenys, patenkantys į konkrečias problemines rajono sveikatos rodiklių sritis. Siektinas projekto rezultatas - 1697 tikslinės grupės asm., sudalyvavę projekto veiklose, bei modernizuotas VSB.</t>
  </si>
  <si>
    <t>Varėnos rajono savivaldybės visuomenės sveikatos biuras</t>
  </si>
  <si>
    <t>08.4.2-ESFA-R-615</t>
  </si>
  <si>
    <t>08.4.2-ESFA-R-615-11-0001</t>
  </si>
  <si>
    <t>08.4.2-ESFA-R-615-11-0002</t>
  </si>
  <si>
    <t>Ambulatorinių sveikatos priežiūros paslaugų tuberkulioze sergantiems asmenims prieinamumo gerinimas Druskininkų savivaldybėje</t>
  </si>
  <si>
    <t>Projekto tikslas yra sumažinti Druskininkų gyventojų sergamumą ir mirtingumą nuo tuberkuliozės, išvengti atsparių vaistams tuberkuliozės mikobakterijų atsiradimo ir plitimo. Šiam tikslui pasiekti bus įgyvendinamos priemonės, gerinančios ambulatorinių asmens sveikatos priežiūros paslaugų teikimo prieinamumą tuberkulioze sergantiems pacientams. Sergamumas tuberkulioze neretai yra susijęs su socialinėmis problemomis, todėl pacientų skatinimui kiekvieną dieną atvykti į DOTS kabinetą ir išgerti vaistų reikalingos motyvacijos  priemonės, siekiant, jog pacientai nenutrauktų gydymo ir būtų pasiekti teigiami rezultatai. Projekto metu numatoma įsigyti maisto talonus, kurie kartą per savaitę bus duodami pacientams, nustatytu periodiškumu nepertraukiamai atvykstantiems išgerti vaistų tiesiogiai stebimo trumpo gydymo kurso metu, kompensuojamos kelionės išlaidos. Projekto veiklų įgyvendinimas sudarys prielaidas efektyviam tuberkuliozės gydymui, Lietuvos gyventojų sergamumo ir mirtingumo nuo tuberkuliozės mažinimui bei leis išvengti atsparių vaistams tuberkuliozės mikobakterijų atsiradimo ir plitimo.</t>
  </si>
  <si>
    <t>08.4.2-ESFA-R-615-11-0003</t>
  </si>
  <si>
    <t>Ambulatorinių sveikatos priežiūros paslaugų prieinamumo gerinimas tuberkulioze sergantiems asmenims Varėnos rajono savivaldybėje</t>
  </si>
  <si>
    <t>08.4.2-ESFA-R-615-11-0004</t>
  </si>
  <si>
    <t>Priemonių, gerinančių ambulatorinių sveikatos priežiūros paslaugų prieinamumą tuberkulioze sergantiems asmenims, Alytaus rajone, įgyvendinimas</t>
  </si>
  <si>
    <t>08.4.2-ESFA-R-615-11-0005</t>
  </si>
  <si>
    <t>Ambulatorinių sveikatos priežiūros paslaugų gerinimas tuberkulioze sergantiems asmenims</t>
  </si>
  <si>
    <t>Projektu siekiama prisidėti prie priemonės "Priemonių, gerinančių ambulatorinių sveikatos priežiūros paslaugų prieinamumą tuberkulioze sergantiems asmenims, įgyvendinimas" įgyvendinimo. Projekto įgyvendinimo metu Alytaus miesto gyventojams sergantiems tuberkulioze bus teikiamos socialinės paramos priemonės (maisto talonai ir kelionės į ir iš DOTS kabinetą  atvykimo išlaidų kompensavimas) ambulatorinio gydymosi metu. Tikimasi, kad įgyvendinus projektą DOTS kabinete bus teikiamos įvairesnės bei kokybiškesnės asmens sveikatos priežiūros paslaugos, mažės sergamumas tuberkulioze, bus teikiamas ne tik medikamentinis gydymas, bet ir socialinė parama besigydantiems asmenims nuo tuberkuliozės.</t>
  </si>
  <si>
    <t>09.1.3-CPVA-R-705</t>
  </si>
  <si>
    <t>09.1.3-CPVA-R-705-11-0001</t>
  </si>
  <si>
    <t>Alytaus lopšelio-darželio „Girinukas“ ugdymo aplinkos modernizavimas</t>
  </si>
  <si>
    <t>09.1.3-CPVA-R-705-11-0002</t>
  </si>
  <si>
    <t>Ikimokyklinio ir priešmokyklinio ugdymo įstaigų Lazdijų rajono savivaldybėje modernizavimas</t>
  </si>
  <si>
    <t>09.1.3-CPVA-R-705-11-0003</t>
  </si>
  <si>
    <t>Varėnos "Pasakos" vaikų lopšelio-darželio pastato modernizavimas</t>
  </si>
  <si>
    <t>09.1.3-CPVA-R-705-11-0004</t>
  </si>
  <si>
    <t>09.1.3-CPVA-R-705-11-0006</t>
  </si>
  <si>
    <t>09.1.3-CPVA-R-724</t>
  </si>
  <si>
    <t>09.1.3-CPVA-R-724-11-0001</t>
  </si>
  <si>
    <t>Modernių ir saugių erdvių sukūrimas bendrojo ugdymo įstaigose Lazdijų rajono savivaldybėje</t>
  </si>
  <si>
    <t>09.1.3-CPVA-R-724-11-0002</t>
  </si>
  <si>
    <t>Modernių ir saugių erdvių kūrimas Dzūkijos pagrindinėje mokykloje, Alytuje</t>
  </si>
  <si>
    <t>09.1.3-CPVA-R-724-11-0003</t>
  </si>
  <si>
    <t>Varėnos r. Merkinės Vinco Krėvės gimnazijos laisvų patalpų pritaikymas ikimokyklinio ir priešmokyklinio ugdymo grupėms įrengti</t>
  </si>
  <si>
    <t>09.1.3-CPVA-R-724-11-0004</t>
  </si>
  <si>
    <t>Modernių ir saugių erdvių sukūrimas bendrojo ugdymo mokyklose Druskininkų sav.</t>
  </si>
  <si>
    <t>09.1.3-CPVA-R-724-11-0005</t>
  </si>
  <si>
    <t>Alytaus rajono bendrojo ugdymo įstaigų aprūpinimas gamtos, technologijų, menų ir kitų mokslų laboratorijų įranga</t>
  </si>
  <si>
    <t>09.1.3-CPVA-R-725-11-0001</t>
  </si>
  <si>
    <t>Neformaliojo švietimo įstaigų Lazdijų rajono savivaldybėje infrastruktūros tobulinimas</t>
  </si>
  <si>
    <t>09.1.3-CPVA-R-725-11-0002</t>
  </si>
  <si>
    <t>Druskininkų M. K. Čiurlionio meno mokyklos infrastruktūros tobulinimas</t>
  </si>
  <si>
    <t>09.1.3-CPVA-R-725-11-0003</t>
  </si>
  <si>
    <t>Varėnos moksleivių kūrybos centro pastato J.Basanavičiaus g. 38, Varėnoje, modernizavimas</t>
  </si>
  <si>
    <t>09.1.3-CPVA-R-725-11-0004</t>
  </si>
  <si>
    <t>09.1.3-CPVA-R-725-11-0005</t>
  </si>
  <si>
    <t>Alytaus r. meno ir sporto mokyklos edukacinių erdvių įkūrimas ir atnaujinimas</t>
  </si>
  <si>
    <t>10.1.3-ESFA-R-920</t>
  </si>
  <si>
    <t>10.1.3-ESFA-R-920-11-0001</t>
  </si>
  <si>
    <t>Paslaugų teikimo ir asmenų aptarnavimo kokybės gerinimas Varėnos rajono savivaldybėje</t>
  </si>
  <si>
    <t>10.1.3-ESFA-R-920-11-0003</t>
  </si>
  <si>
    <t>Lazdijų rajono savivaldybės administracijos ir jos viešojo valdymo institucijų teikiamų paslaugų procesų tobulinimas</t>
  </si>
  <si>
    <t>10.1.3-ESFA-R-920-11-0005</t>
  </si>
  <si>
    <t>Paslaugų ir asmenų aptarnavimo kokybės gerinimas Alytaus rajono savivaldybėje</t>
  </si>
  <si>
    <t>10.1.3-ESFA-R-920-11-0006</t>
  </si>
  <si>
    <t>Paslaugų teikimo ir asmenų aptarnavimo kokybės gerinimas Druskininkų savivaldybėje</t>
  </si>
  <si>
    <t>10.1.3-ESFA-R-920-11-0007</t>
  </si>
  <si>
    <t>Teikiamų paslaugų procesų tobulinimas ir asmenų aptarnavimo kokybės gerinimas Alytaus m. sav. administracijoje ir jai pavaldžiose įstaigose. I etapas</t>
  </si>
  <si>
    <t>07.1.1-CPVA-V-902</t>
  </si>
  <si>
    <t>07.1.1-CPVA-V-902-01-0008</t>
  </si>
  <si>
    <t>Projekto problema – nepakankamas teritorijų, patrauklių verslui kurtis ir plėtotis, su išvystyta infrastruktūra skaičius Alytaus mieste. Alytaus miesto pramoninė teritorija, esanti Pramonės g. 1, yra vienas pagrindinių verslo židinių Alytuje, tačiau viešoji infrastruktūra šioje teritorijoje yra nepakankamai išvystyta (nėra privažiavimo kelio, Pramonės g. 1 zonoje esanti automobilių aikštelė yra duobėta, nepritaikyta transportui parkuoti, neveikiantis teritorijos apšvietimas), todėl nepatraukli potencialiems klientams ir kartu sudaro nepatogumų čia veiklą vykdantiems verslininkams. Netiesiogiai projekto problema įtakoja Alytaus miesto gyventojus ir svečius, kadangi apleista aplinka kuria neigiamą estetinį vaizdą bei neužtikrina teritorijos saugumo. Projekto įgyvendinimo metu bus įrengta privažiavimo kelio atkarpa tarp Pramonės g. ir Naujosios g. (I etapas); privažiavimo kelias, esantis galinėje (šiaurės rytų) pastato dalyje (II etapas); išvažiavimo kelias, esantis lygiagrečiai UAB „Jakobsen home Co“ sklypui (IV etapas), įrengti inžineriniai tinklai (lietaus nuotekos ir apšvietimo tinklai), sutvarkyta automobilių stovėjimo aikštelė.
Tikimasi, kad įgyvendinus projektą pramoninė zona, esanti  Pramonės g. 1, bus labiau pritaikyta verslo vystymui ir plėtrai. Naudą iš numatomo įgyvendinti projekto gaus šioje pramoninėje teritorijoje veiklą vykdančios įmonės, įmonių darbuotojai, veikiančių įmonių partneriai, klientai ir tiekėjai, potencialūs investuotojai, Alytaus miesto gyventojai ir svečiai.</t>
  </si>
  <si>
    <t>04.5.1-TID-V-513</t>
  </si>
  <si>
    <t>04.5.1-TID-V-513-01-0006</t>
  </si>
  <si>
    <t>Darnaus judumo plano Druskininkuose parengimas</t>
  </si>
  <si>
    <t>Projekto tikslas: parengti darnaus judumo Druskininkų  mieste planą, kurį įgyvendinant būtų sukurta subalansuota, efektyviu išteklių ir šiuolaikinių technologijų naudojimu grindžiama darnaus judumo sistema Druskininkų mieste. 
Druskininkų miesto teritorijos darnaus judumo plane bus įvertinti pagrindiniai visų susisiekimo sistemos naudotojų judumo poreikiai; išvystyti ir integruoti skirtingi susisiekimo būdai, prioritetą teikiant viešajam keleiviniam ir bevarikliam transportui ar aplinką mažai teršiančiam transportui; plane pateikti sprendiniai atitiks darnaus vystymo, ekonominio gyvybingumo, socialinės lygybės, sveikatos ir aplinkos kokybės poreikių suderinamumo reikalavimus; subalansuotai bus išnaudota miesto erdvė, esamą susisiekimo komunikacijų infrastruktūrą pritaikant viešajam keleiviniam transportui, pėstiesiems ir dviratininkams; plėtojamos teikiamos transporto paslaugos ir didinamas jų veiksmingumas vadovaujantis darnios plėtros principais (socialinis ir ekonominis vystymasis, aplinkos apsauga); didinamas miesto aplinkos patrauklumas, gerinama gyvenimo kokybė ir visuomenės sveikata; didinama eismo sauga ir užtikrinamas saugumas; mažinamas oro užterštumas, triukšmas, šiltnamio efektą sukeliančių dujų išmetimas ir energijos vartojimas;  įgyvendintos baltosios knygos rekomendacijos miestų transporto srityje; prisidedama prie bendro transeuropinio transeuropinio transporto tinklo gerinimo ir didinamas Europos transporto sistemos veiksmingumas, bus parengti judumo mieste variantai (iki 2030 m.) ir veiksmų planas (iki 2020 m.).</t>
  </si>
  <si>
    <t>04.5.1-TID-V-513-01-0015</t>
  </si>
  <si>
    <t>Alytaus miesto darnaus judumo plano parengimas</t>
  </si>
  <si>
    <t>Projektu siekiama parengti miesto darnaus judumo planą, kuris atspindėtų visų  miesto susisiekimo naudotojų judumo poreikius, kurį įgyvendinus mieste būtų sukurta subalansuota, efektyviu išteklių ir šiuolaikinių technologijų naudojimu grindžiama darnaus judumo sistema. Plane pateikti sprendiniai atitiks darnaus vystymo, ekonominio gyvybingumo, socialinės lygybės, sveikatos ir aplinkos kokybės poreikių suderinamumo reikalavimus. Parengtas planas padidins eismo saugą, užtikrins visų susisiekimo sistemos naudotojų saugumą. Įgyvendinus planą pagerės miestiečių gyvenimo kokybė, visuomenės sveikata, sumažės oro užterštumas, triukšmas, šiltnamio efektą sukeliančių dujų išmetimas bei energijos sunaudojimas. Šiuo planu siekiama įgyvendinti baltosios knygos rekomendacijas miestų transporto srityje.</t>
  </si>
  <si>
    <t>20KI-KA-17-1-02242</t>
  </si>
  <si>
    <t>20KI-KA-17-1-02438</t>
  </si>
  <si>
    <t>20KI-KA-17-1-02240</t>
  </si>
  <si>
    <t>20KI-KA-17-1-02437</t>
  </si>
  <si>
    <t>20KI-KA-17-1-02470</t>
  </si>
  <si>
    <t>20KI-KA-17-1-02648</t>
  </si>
  <si>
    <t>20KI-KA-17-1-02241</t>
  </si>
  <si>
    <t>20KI-KA-17-1-02469</t>
  </si>
  <si>
    <t>20KI-KA-17-1-02622</t>
  </si>
  <si>
    <t>20KI-KA-17-1-02616</t>
  </si>
  <si>
    <t>20KI-KA-17-1-02617</t>
  </si>
  <si>
    <t>20KI-KA-17-1-02619</t>
  </si>
  <si>
    <t>20KI-KA-17-1-02364</t>
  </si>
  <si>
    <t>20KI-KA-17-1-02354</t>
  </si>
  <si>
    <t>20KI-KA-17-1-02374</t>
  </si>
  <si>
    <t>20KI-KA-17-1-01666</t>
  </si>
  <si>
    <t>20KI-KA-17-1-01639</t>
  </si>
  <si>
    <t>20KI-KA-17-1-01647</t>
  </si>
  <si>
    <t>20KI-KA-17-1-01736</t>
  </si>
  <si>
    <t>20KI-KA-17-1-02368</t>
  </si>
  <si>
    <t>20KI-KA-17-1-02370</t>
  </si>
  <si>
    <t>20KI-KA-17-1-02372</t>
  </si>
  <si>
    <t>Priemonė:
Kaimo gyvenamųjų vietovių (turinčių 1-6 tūkst. gyventojų) atnaujinimas ir plėtra</t>
  </si>
  <si>
    <t>Prioritetas:
KONKURENCINGA EKONOMIKA</t>
  </si>
  <si>
    <t>Tikslas: 
Didinti ūkinės veiklos įvairovę ir pagerinti sąlygas investicijų pritraukimui, mažinant geografinių sąlygų ir demografinių procesų sukeliamus gyvenimo kokybės netolygumus</t>
  </si>
  <si>
    <t>Uždavinys:
Sudaryti sąlygas darbo vietų kūrimui, kuriant ir atnaujinant viešąją ir ekoinžinerinę  infrastruktūrą,  gamtos, kultūros paveldo objektus ir kultūros įstaigas</t>
  </si>
  <si>
    <t>Priemonė:
Kaimo gyvenamųjų vietovių (turinčių iki 1 tūkst. gyventojų) atnaujinimas</t>
  </si>
  <si>
    <t>1.1.1.2.1</t>
  </si>
  <si>
    <t>1.1.1.2.2</t>
  </si>
  <si>
    <t>1.1.1.2.3</t>
  </si>
  <si>
    <t>1.1.1.2.4</t>
  </si>
  <si>
    <t>1.1.1.2.5</t>
  </si>
  <si>
    <t>1.1.1.3.</t>
  </si>
  <si>
    <t>08.2.1-CPVA-R-908-11-0005</t>
  </si>
  <si>
    <t>Kompleksinė Miklusėnų gyvenvietės plėtra</t>
  </si>
  <si>
    <t>8.2.1-CPVA-R-908</t>
  </si>
  <si>
    <t>Priemonė:
Varėnos miesto kompleksinė plėtra</t>
  </si>
  <si>
    <t>05.5.1-APVA-R-019-11-0007</t>
  </si>
  <si>
    <t>Kraštovaizdžio formavimas ir tvarkymas Varėnos r. savivaldybėje (II etapas)</t>
  </si>
  <si>
    <t>1.1.1.3.1</t>
  </si>
  <si>
    <t>1.1.1.3.2</t>
  </si>
  <si>
    <t>1.1.1.3.3</t>
  </si>
  <si>
    <t>1.1.1.3.4</t>
  </si>
  <si>
    <t>1.1.1.3.5</t>
  </si>
  <si>
    <t>1.1.1.3.6</t>
  </si>
  <si>
    <t>1.1.1.4.</t>
  </si>
  <si>
    <t>1.1.1.4.1</t>
  </si>
  <si>
    <t>1.1.1.4.2</t>
  </si>
  <si>
    <t>1.1.1.4.3</t>
  </si>
  <si>
    <t>Priemonė:
Alytaus, Druskininkų ir Lazdijų miestų kompleksinė plėtra</t>
  </si>
  <si>
    <t>1.1.1.5.</t>
  </si>
  <si>
    <t xml:space="preserve">Priemonė:
Geriamojo vandens tiekimo ir nuotekų tvarkymo sistemų renovavimas ir plėtra, įmonių valdymo tobulinimas </t>
  </si>
  <si>
    <t>1.1.1.5.1</t>
  </si>
  <si>
    <t>1.1.1.5.2</t>
  </si>
  <si>
    <t>1.1.1.5.3</t>
  </si>
  <si>
    <t>1.1.1.5.4</t>
  </si>
  <si>
    <t>1.1.1.5.5</t>
  </si>
  <si>
    <t>1.1.1.6.</t>
  </si>
  <si>
    <t>1.1.1.6.1</t>
  </si>
  <si>
    <t>Priemonė:
Savivaldybes jungiančių turizmo trasų ir turizmo maršrutų informacinės infrastruktūros plėtra</t>
  </si>
  <si>
    <t>Priemonė:
Modernizuoti savivaldybių kultūros infrastruktūrą</t>
  </si>
  <si>
    <t>Priemonė:
Aktualizuoti savivaldybių kultūros paveldo objektus</t>
  </si>
  <si>
    <t>Uždavinys:
Pagerinti darbo jėgos judėjimo galimybes gerinant susisiekimo sistemas</t>
  </si>
  <si>
    <t>Priemonė:
Vietinio susisiekimo viešojo transporto priemonių parko atnaujinimas</t>
  </si>
  <si>
    <t>1.1.1.7.</t>
  </si>
  <si>
    <t>1.1.1.7.1</t>
  </si>
  <si>
    <t>1.1.1.7.2</t>
  </si>
  <si>
    <t>1.1.1.7.3</t>
  </si>
  <si>
    <t>1.1.1.8.</t>
  </si>
  <si>
    <t>1.1.1.8.1</t>
  </si>
  <si>
    <t>1.1.1.8.2</t>
  </si>
  <si>
    <t>1.1.1.8.3</t>
  </si>
  <si>
    <t>1.1.1.8.4</t>
  </si>
  <si>
    <t>1.1.1.9.</t>
  </si>
  <si>
    <t>1.1.1.9.1</t>
  </si>
  <si>
    <t>1.1.1.9.2</t>
  </si>
  <si>
    <t>1.1.1.9.3</t>
  </si>
  <si>
    <t>1.1.1.9.4</t>
  </si>
  <si>
    <t>1.1.1.9.5</t>
  </si>
  <si>
    <t>1.1.2.</t>
  </si>
  <si>
    <t>1.1.2.1.</t>
  </si>
  <si>
    <t>Priemonė:
Darnaus judumo priemonių diegimas</t>
  </si>
  <si>
    <t>1.1.2.2.</t>
  </si>
  <si>
    <t>1.1.2.1.1</t>
  </si>
  <si>
    <t>1.1.2.1.2</t>
  </si>
  <si>
    <t>Priemonė:
Pėsčiųjų ir dviračių takų rekonstrukcija ir plėtra</t>
  </si>
  <si>
    <t>Priemonė:
Vietinių kelių techninių parametrų ir eismo saugos gerinimas</t>
  </si>
  <si>
    <t>Tikslas:
GERINTI VIEŠŲJŲ  PASLAUGŲ KOKYBĘ IR PRIEINAMUMĄ</t>
  </si>
  <si>
    <t xml:space="preserve">Uždavinys:
Bendrojo ugdymo ir neformaliojo švietimo įstaigų (ypač vykdančių ikimokyklinio ir priešmokyklinio ugdymo programas) tinklo veiklos efektyvumo didinimas </t>
  </si>
  <si>
    <t>Priemonė:
Mokyklų tinklo efektyvumo didinimas</t>
  </si>
  <si>
    <t>Priemonė:
Neformaliojo švietimo infrastruktūros tobulinimas</t>
  </si>
  <si>
    <t>Priemonė:
Ikimokyklinio ir priešmokyklinio ugdymo prieinamumo didinimas</t>
  </si>
  <si>
    <t>Uždavinys:
Sveikatos netolygumų sumažinimas, gerinant sveikatos priežiūros kokybę ir prieinamumą tikslinėms gyventojų grupėms ir sveiko senėjimo skatinimas</t>
  </si>
  <si>
    <t>Priemonė:
Pirminės asmens ir visuomenės sveikatos priežiūros veiklos efektyvumo didinimas gerinant jų infrastruktūrą</t>
  </si>
  <si>
    <t>Priemonė:
Sveikos gyvensenos skatinimas regioniniu lygiu</t>
  </si>
  <si>
    <t>Priemonė:
Priemonių, gerinančių ambulatorinių sveikatos priežiūros paslaugų prieinamumą tuberkulioze sergantiems pacientams, įgyvendinimas</t>
  </si>
  <si>
    <t>Uždavinys:
Socialinio būsto ir socialinių paslaugų prieinamumo pažeidžiamiausioms gyventojų grupėms padidinimas</t>
  </si>
  <si>
    <t>Priemonė:
Socialinių paslaugų infrastruktūros plėtra</t>
  </si>
  <si>
    <t>Priemonė:
Socialinio būsto fondo plėtra</t>
  </si>
  <si>
    <t>Uždavinys:
Visuomenei teikiamų paslaugų kokybės, didinant jų atitikimo visuomenės poreikiams pagerinimas</t>
  </si>
  <si>
    <t>Priemonė:
Paslaugų teikimo ir asmenų aptarnavimo kokybės gerinimas savivaldybėse</t>
  </si>
  <si>
    <t>Tikslas: 
DARNIAI TVARKYTI IR VYSTYTI REGIONO TERITORIJĄ</t>
  </si>
  <si>
    <t>Uždavinys:
Sumažinti sąvartynuose šalinamų komunalinių atliekų kiekį</t>
  </si>
  <si>
    <t>Priemonė:
Komunalinių atliekų tvarkymo infrastruktūros plėtra</t>
  </si>
  <si>
    <t>Uždavinys:
Kraštovaizdžio apsauga, planavimas ir tvarkymas</t>
  </si>
  <si>
    <t>Priemonė:
Kraštovaizdžio apsauga/plėtra</t>
  </si>
  <si>
    <t>Priemonė:
Paviršinių nuotekų sistemų tvarkymas</t>
  </si>
  <si>
    <t xml:space="preserve">2. </t>
  </si>
  <si>
    <t>Prioritetas:
DARNI BENDRUOMENĖ</t>
  </si>
  <si>
    <t xml:space="preserve">3. </t>
  </si>
  <si>
    <t>Prioritetas:
SAUGI, ŠVARI IR PATOGI GYVENTI APLINKA</t>
  </si>
  <si>
    <t>O.3</t>
  </si>
  <si>
    <t>O.15</t>
  </si>
  <si>
    <t>SO12.1</t>
  </si>
  <si>
    <t>04.5.1-TID-R-516-11-0006</t>
  </si>
  <si>
    <t>Dviračių ir pėsčiųjų tako, esančio šalia Ratnyčios upelio Druskininkų mieste, rekonstrukcija</t>
  </si>
  <si>
    <t>05.4.1-LVPA-R-821-11-0003</t>
  </si>
  <si>
    <t>Turizmo trasų ir maršrutų informacinės infrastruktūros plėtra Lazdijų, Varėnos rajonų ir Druskininkų savivaldybėse, II etapas</t>
  </si>
  <si>
    <t>05.5.1-APVA-R-019-11-0008</t>
  </si>
  <si>
    <t>Kraštovaizdžio formavimas Lazdijų rajono savivaldybėje (II etapas)</t>
  </si>
  <si>
    <t/>
  </si>
  <si>
    <t>–</t>
  </si>
  <si>
    <t>P.S.364</t>
  </si>
  <si>
    <t>P.S.365</t>
  </si>
  <si>
    <t>P.B.238</t>
  </si>
  <si>
    <t>P.B.239</t>
  </si>
  <si>
    <t>Buvusios pramoninės teritorijos Pramonės g. 1 Alytuje, pritaikymas verslo vystymui ir plėtrai.</t>
  </si>
  <si>
    <t>P.N.050</t>
  </si>
  <si>
    <t>P.N.051</t>
  </si>
  <si>
    <t>P.N.053</t>
  </si>
  <si>
    <t>P.N.054</t>
  </si>
  <si>
    <t>P.S.333</t>
  </si>
  <si>
    <t>Gyventojai, kuriems teikiamos vandens tiekimo paslaugos naujai pastatytais geriamojo vandens tiekimo tinklais</t>
  </si>
  <si>
    <t>P.S.328</t>
  </si>
  <si>
    <t>P.N.028</t>
  </si>
  <si>
    <t>P.N.817</t>
  </si>
  <si>
    <t>P.N.304</t>
  </si>
  <si>
    <t>VšĮ Alytaus kultūros ir komunikacijos centro pastato Alytuje, Pramonės g. 1B, rekonstravimas</t>
  </si>
  <si>
    <t>Buvusios sinagogos pastato Kauno g. 9A Alytuje rekonstravimas ir aplinkinės teritorijos sutvarkymas</t>
  </si>
  <si>
    <t>P.S.335</t>
  </si>
  <si>
    <t>Sutvarkyti, įrengti ir pritaikyti lankymui gamtos ir kultūros paveldo objektai ir teritorijos</t>
  </si>
  <si>
    <t>P.B.209</t>
  </si>
  <si>
    <t>Numatomo apsilankymų remiamuose kultūros ir gamtos paveldo objektuose bei turistų traukos vietose skaičiaus padidėjimas (apsilankymai per metus)</t>
  </si>
  <si>
    <t>Kurnėnų Lauryno Radziukyno mokyklos pritaikymas kultūrinėms ir turistinėms reikmėms</t>
  </si>
  <si>
    <t>Nekenksmingų aplinkai viešojo transporto priemonių įsigijimas Alytaus mieste</t>
  </si>
  <si>
    <t>P.S.325</t>
  </si>
  <si>
    <t>Įsigytos naujos ekologiškos viešojo transporto priemonės</t>
  </si>
  <si>
    <t>Ekologiškų transporto priemonių įsigijimas Druskininkų savivaldybėje</t>
  </si>
  <si>
    <t>1.1.2.2.1</t>
  </si>
  <si>
    <t>Darnaus judumo priemonių diegimas Alytaus mieste</t>
  </si>
  <si>
    <t>P.S.323</t>
  </si>
  <si>
    <t>Įgyvendintos darnaus judumo priemonės</t>
  </si>
  <si>
    <t>1.1.2.2.2</t>
  </si>
  <si>
    <t>P.N.507</t>
  </si>
  <si>
    <t>P.S.324</t>
  </si>
  <si>
    <t>Įdiegtos intelektinės transporto sistemos</t>
  </si>
  <si>
    <t>1.1.2.3</t>
  </si>
  <si>
    <t>1.1.2.3.1</t>
  </si>
  <si>
    <t>P.S.321</t>
  </si>
  <si>
    <t>1.1.2.3.2</t>
  </si>
  <si>
    <t>1.1.2.3.3</t>
  </si>
  <si>
    <t>Dviračių ir pėsčiųjų takų plėtra Lazdijų miesto Turistų gatvėje iki sodų bendrijos „Baltasis“ Lazdijų seniūnijoje</t>
  </si>
  <si>
    <t>1.1.2.3.4</t>
  </si>
  <si>
    <t>1.1.2.3.5</t>
  </si>
  <si>
    <t>P.S.322</t>
  </si>
  <si>
    <t>1.1.2.4</t>
  </si>
  <si>
    <t>1.1.2.4.1</t>
  </si>
  <si>
    <t>P.B.214</t>
  </si>
  <si>
    <t>P.S.342</t>
  </si>
  <si>
    <t>Įdiegtos saugų eismą gerinančios ir aplinkosaugos priemonės</t>
  </si>
  <si>
    <t>1.1.2.4.2</t>
  </si>
  <si>
    <t>P.N.508</t>
  </si>
  <si>
    <t>1.1.2.4.3.</t>
  </si>
  <si>
    <t>1.1.2.4.4</t>
  </si>
  <si>
    <t>1.1.2.4.5</t>
  </si>
  <si>
    <t>M.K. Čiurlionio gatvės atkarpos Druskininkų m. rekonstrukcija</t>
  </si>
  <si>
    <t>1.1.2.4.6</t>
  </si>
  <si>
    <t>Lazdijų miesto Seinų ir Lazdijos gatvių bei vietinės reikšmės kelio nuo Janonio gatvės iki Lazdijų hipodromo rekonstravimas</t>
  </si>
  <si>
    <t>1.1.2.4.7</t>
  </si>
  <si>
    <t>Eismo saugumo priemonių diegimas Druskininkų savivaldybėje</t>
  </si>
  <si>
    <t>2.1.</t>
  </si>
  <si>
    <t>2.1.1.</t>
  </si>
  <si>
    <t>2.1.1.1</t>
  </si>
  <si>
    <t>2.1.1.1.1</t>
  </si>
  <si>
    <t>P.B.235</t>
  </si>
  <si>
    <t>Investicijas gavusios vaikų priežiūros arba švietimo infrastruktūros pajėgumas</t>
  </si>
  <si>
    <t>2.1.1.1.2</t>
  </si>
  <si>
    <t>2.1.1.1.3</t>
  </si>
  <si>
    <t>2.1.1.1.4</t>
  </si>
  <si>
    <t>2.1.1.1.5</t>
  </si>
  <si>
    <t>2.1.1.2</t>
  </si>
  <si>
    <t>2.1.1.2.1</t>
  </si>
  <si>
    <t>2.1.1.2.2</t>
  </si>
  <si>
    <t>2.1.1.2.3</t>
  </si>
  <si>
    <t>Alytaus muzikos mokyklos pastato modernizavimas ir ugdymo aplinkos gerinimas</t>
  </si>
  <si>
    <t>2.1.1.2.4</t>
  </si>
  <si>
    <t>2.1.1.2.5</t>
  </si>
  <si>
    <t>2.1.1.3</t>
  </si>
  <si>
    <t>2.1.1.3.1</t>
  </si>
  <si>
    <t>P.N.717</t>
  </si>
  <si>
    <t>P.N.743</t>
  </si>
  <si>
    <t>P.S.380</t>
  </si>
  <si>
    <t>Pagal veiksmų programą ERPF lėšomis sukurtos naujos ikimokyklinio ir priešmokyklinio ugdymo vietos</t>
  </si>
  <si>
    <t>2.1.1.3.2</t>
  </si>
  <si>
    <t>Alytaus r. ikimokyklinio ir priešmokyklinio ugdymo prieinamumo didinimas įkuriant ir atnaujinant edukacines erdves</t>
  </si>
  <si>
    <t>2.1.1.3.3</t>
  </si>
  <si>
    <t>2.1.1.3.4</t>
  </si>
  <si>
    <t>Druskininkų sav. Viečiūnų progimnazijos ikimokyklinio ugdymo skyriaus „Linelis“ ugdymo prieinamumo didinimas</t>
  </si>
  <si>
    <t>2.1.1.3.5</t>
  </si>
  <si>
    <t>2.1.2.</t>
  </si>
  <si>
    <t>2.1.2.1</t>
  </si>
  <si>
    <t>2.1.2.1.1</t>
  </si>
  <si>
    <t>P.S.363</t>
  </si>
  <si>
    <t>Viešąsias sveikatos priežiūros paslaugas teikiančių asmens sveikatos priežiūros įstaigų, kuriose modernizuota paslaugų teikimo infrastruktūra, skaičius</t>
  </si>
  <si>
    <t>P.B.236</t>
  </si>
  <si>
    <t>2.1.2.1.2</t>
  </si>
  <si>
    <t>2.1.2.1.3</t>
  </si>
  <si>
    <t>UAB "MediCA klinika" teikiamų pirminės asmens sveikatos priežiūros paslaugų efektyvumo didinimas Alytaus miesto savivaldybėje</t>
  </si>
  <si>
    <t>2.1.2.1.4</t>
  </si>
  <si>
    <t>2.1.2.1.5</t>
  </si>
  <si>
    <t>2.1.2.1.6</t>
  </si>
  <si>
    <t>Sveikatos priežiūros paslaugų gerinimas UAB „Disolis“</t>
  </si>
  <si>
    <t>2.1.2.1.7</t>
  </si>
  <si>
    <t>2.1.2.1.8</t>
  </si>
  <si>
    <t>UAB "Druskininkų šeimos klinika" asmens sveikatos priežiūros paslaugų prieinamumo ir efektyvumo didinimas</t>
  </si>
  <si>
    <t>2.1.2.1.9</t>
  </si>
  <si>
    <t>2.1.2.1.10</t>
  </si>
  <si>
    <t>2.1.2.1.11</t>
  </si>
  <si>
    <t>2.1.2.1.12</t>
  </si>
  <si>
    <t>2.1.2.2</t>
  </si>
  <si>
    <t>2.1.2.2.1</t>
  </si>
  <si>
    <t>Sveikos gyvensenos skatinimas Alytaus rajone</t>
  </si>
  <si>
    <t>P.S.372</t>
  </si>
  <si>
    <t>Tikslinių grupių asmenys, kurie dalyvavo informavimo, švietimo ir mokymo renginiuose bei sveikatos raštingumą didinančiose veiklose</t>
  </si>
  <si>
    <t>P.N.671</t>
  </si>
  <si>
    <t>Modernizuoti savivaldybių visuomenės sveikatos biurai</t>
  </si>
  <si>
    <t>2.1.2.2.2</t>
  </si>
  <si>
    <t>Mažais žingsneliais – sveikos gyvensenos link</t>
  </si>
  <si>
    <t>2.1.2.2.3</t>
  </si>
  <si>
    <t>2.1.2.2.4.</t>
  </si>
  <si>
    <t>2.1.2.2.5</t>
  </si>
  <si>
    <t>2.1.2.3</t>
  </si>
  <si>
    <t>2.1.2.3.1</t>
  </si>
  <si>
    <t>P.N.604</t>
  </si>
  <si>
    <t>2.1.2.3.2</t>
  </si>
  <si>
    <t>2.1.2.3.3</t>
  </si>
  <si>
    <t>Paslaugų tuberkulioze sergantiems asmenims gerinimas Lazdijų rajono savivaldybėje</t>
  </si>
  <si>
    <t>2.1.2.3.4</t>
  </si>
  <si>
    <t>2.1.2.3.5</t>
  </si>
  <si>
    <t>2.1.3.</t>
  </si>
  <si>
    <t>2.1.3.1</t>
  </si>
  <si>
    <t>2.1.3.1.1</t>
  </si>
  <si>
    <t>P.S.361</t>
  </si>
  <si>
    <t>Investicijas gavę socialinių paslaugų infrastruktūros objektai</t>
  </si>
  <si>
    <t>2.1.3.1.2</t>
  </si>
  <si>
    <t>2.1.3.1.3</t>
  </si>
  <si>
    <t>2.1.3.1.4</t>
  </si>
  <si>
    <t>2.1.3.1.5</t>
  </si>
  <si>
    <t>2.1.3.2</t>
  </si>
  <si>
    <t>2.1.3.2.1</t>
  </si>
  <si>
    <t>P.S.362</t>
  </si>
  <si>
    <t>2.1.3.2.2</t>
  </si>
  <si>
    <t>2.1.3.2.4</t>
  </si>
  <si>
    <t>2.1.3.2.5</t>
  </si>
  <si>
    <t>2.1.4.</t>
  </si>
  <si>
    <t>2.1.4.1</t>
  </si>
  <si>
    <t>2.1.4.1.1</t>
  </si>
  <si>
    <t>P.S.415</t>
  </si>
  <si>
    <t>P.S.416</t>
  </si>
  <si>
    <t>P.N.910</t>
  </si>
  <si>
    <t>Parengtos piliečių chartijos</t>
  </si>
  <si>
    <t>2.1.4.1.2</t>
  </si>
  <si>
    <t>2.1.4.1.3</t>
  </si>
  <si>
    <t>2.1.4.1.4</t>
  </si>
  <si>
    <t>2.1.4.1.5</t>
  </si>
  <si>
    <t>3.1.</t>
  </si>
  <si>
    <t>3.1.1.</t>
  </si>
  <si>
    <t>3.1.1.1</t>
  </si>
  <si>
    <t>3.1.1.1.1</t>
  </si>
  <si>
    <t>P.S.329</t>
  </si>
  <si>
    <t>3.1.2.</t>
  </si>
  <si>
    <t>3.1.2.1</t>
  </si>
  <si>
    <t>3.1.2.1.1</t>
  </si>
  <si>
    <t>P.N.093</t>
  </si>
  <si>
    <t>P.N.094</t>
  </si>
  <si>
    <t>3.1.2.1.2</t>
  </si>
  <si>
    <t>P.S.338</t>
  </si>
  <si>
    <t>Išsaugoti, sutvarkyti ar atkurti įvairaus teritorinio lygmens kraštovaizdžio arealai</t>
  </si>
  <si>
    <t>3.1.2.1.3</t>
  </si>
  <si>
    <t>3.1.2.1.4</t>
  </si>
  <si>
    <t>P.N.092</t>
  </si>
  <si>
    <t>3.1.2.1.5</t>
  </si>
  <si>
    <t>3.1.2.1.6</t>
  </si>
  <si>
    <t>3.1.2.1.7</t>
  </si>
  <si>
    <t>3.1.2.1.8</t>
  </si>
  <si>
    <t>gerai</t>
  </si>
  <si>
    <t xml:space="preserve">07.1.1-CPVA-R-905 </t>
  </si>
  <si>
    <t>Alytaus m. sav.</t>
  </si>
  <si>
    <t>V</t>
  </si>
  <si>
    <t>UAB „Varėnos vandenys“</t>
  </si>
  <si>
    <t>UAB “Dzūkijos vandenys“</t>
  </si>
  <si>
    <t>UAB „Lazdijų vanduo“</t>
  </si>
  <si>
    <t>SĮ „Simno komunalininkas“</t>
  </si>
  <si>
    <t>Alytaus regionas</t>
  </si>
  <si>
    <t xml:space="preserve">Lazdijų, Varėnos rajonų ir Druskininkų savivaldybės </t>
  </si>
  <si>
    <t>04.5.1.-TID-R-514</t>
  </si>
  <si>
    <t>09.13.CPVA-R-725</t>
  </si>
  <si>
    <t>VšĮ „Lazdijų sporto centras“</t>
  </si>
  <si>
    <t>VšĮ Alytaus poliklinika</t>
  </si>
  <si>
    <t>UAB „MediCA klinika“</t>
  </si>
  <si>
    <t>UAB „Pagalba ligoniui“, Alytaus filialas</t>
  </si>
  <si>
    <t>VšĮ Alytaus rajono savivaldybės pirminės sveikatos priežiūros centras</t>
  </si>
  <si>
    <t>UAB „Disolis“</t>
  </si>
  <si>
    <t>UAB „Druskininkų šeimos klinika“</t>
  </si>
  <si>
    <t>Irenos Stanislavos Kavaliauskienės įmonė</t>
  </si>
  <si>
    <t>UAB „Rasos Ambrazaitienės šeimos gydytojo kabinetas“</t>
  </si>
  <si>
    <t>Druskininkų pirminės sveikatos priežiūros centras</t>
  </si>
  <si>
    <t>Projekto metu numatoma įrengti informacinius stendus bei lentas apie atskirus kultūros ar gamtos objektus, savivaldybes jungiančius dviračių ir kitus maršrutus, taip pat įrengti piliakalnių padavimus, legendas žyminčius QR ženklus, informacines rodykles bei kelio ženklus, nukreipiančius ar žyminčius lankytinus objektus. Planuojama įrengti interaktyvius informacinius turizmo stendus, kurie bus pritaikyti ir žmonėms su specialiaisiais poreikiais. Skatinant atvykstamąjį turizmą, ypač iš kaimyninių valstybių, turizmo informacija bus pateikiama ir užsienio kalbomis. Projekto įgyvendinimas prisidės prie turizmo objektų bei paslaugų šiame regione informacijos sklaidos, užtikrins turistų bei pavienių lankytojų informuotumą apie Lazdijų ir Varėnos rajonų bei Druskininkų savivaldybių lankytinas vietas ir objektus, turizmo maršrutus ir trasas, prisidės ne tik prie regiono, bet ir Lietuvos, kaip turistinės valstybės, žinomumo ir jos įvaizdžio gerinimo.</t>
  </si>
  <si>
    <t>Projekto metu bus rekonstruotas šalia Ratnyčios upelio esnatis dviračių-pėsčiųjų takas. Įgyvendinus projektą bus pagerintos pėsčiųjų ir dviratininkų susisiekimo sąlygos, padidintas gyventojų mobilumas ir prisidedama prie aplinkos taršos mažinimo.</t>
  </si>
  <si>
    <t>R01ZM72-120000-1102</t>
  </si>
  <si>
    <t>R01ZM72-120000-1103</t>
  </si>
  <si>
    <t>R01ZM72-120000-1105</t>
  </si>
  <si>
    <t>R01ZM72-330200-1104</t>
  </si>
  <si>
    <t>R01ZM72-330200-1106</t>
  </si>
  <si>
    <t>R01ZM72-123200-1107</t>
  </si>
  <si>
    <t>R01ZM72-123200-1108</t>
  </si>
  <si>
    <t>R01ZM72-340000-1109</t>
  </si>
  <si>
    <t>R01ZM72-340200-1110</t>
  </si>
  <si>
    <t>R01ZM72-320000-1111</t>
  </si>
  <si>
    <t>R01ZM72-120000-1112</t>
  </si>
  <si>
    <t>R01ZM72-123200-1113</t>
  </si>
  <si>
    <t>R01ZM72-122900-1114</t>
  </si>
  <si>
    <t>R01ZM72-123200-1115</t>
  </si>
  <si>
    <t>R01ZM72-123200-1116</t>
  </si>
  <si>
    <t>R01ZM72-120000-1117</t>
  </si>
  <si>
    <t>R01ZM72-340000-1118</t>
  </si>
  <si>
    <t>R01ZM72-120000-1119</t>
  </si>
  <si>
    <t>R01ZM72-340000-1120</t>
  </si>
  <si>
    <t>R01ZM72-120000-1121</t>
  </si>
  <si>
    <t>R01ZM72-120000-1122</t>
  </si>
  <si>
    <t>R01ZM72-120000-1123</t>
  </si>
  <si>
    <t>R019908-293400-1121</t>
  </si>
  <si>
    <t>R019908-290000-1122</t>
  </si>
  <si>
    <t>R019908-290000-1124</t>
  </si>
  <si>
    <t>R019908-290000-1125</t>
  </si>
  <si>
    <t>R019905-290000-1131</t>
  </si>
  <si>
    <t>R019905-282900-1132</t>
  </si>
  <si>
    <t>R019905-292800-1133</t>
  </si>
  <si>
    <t>R019905-280000-1134</t>
  </si>
  <si>
    <t>R019905-362900-1135</t>
  </si>
  <si>
    <t>R019905-290000-1136</t>
  </si>
  <si>
    <t>R019902-310000-1141</t>
  </si>
  <si>
    <t>R019903-290000-1142</t>
  </si>
  <si>
    <t>R019903-290000-1143</t>
  </si>
  <si>
    <t>R010014-060700-1151</t>
  </si>
  <si>
    <t>R010014-060750-1152</t>
  </si>
  <si>
    <t>R010014-070650-1153</t>
  </si>
  <si>
    <t>R010014-060750-1155</t>
  </si>
  <si>
    <t>R010007-080000-1161</t>
  </si>
  <si>
    <t>R018821-420000-1171</t>
  </si>
  <si>
    <t>R018821-420000-1172</t>
  </si>
  <si>
    <t>R018821-420000-1173</t>
  </si>
  <si>
    <t>R013305-330000-1181</t>
  </si>
  <si>
    <t>R013305-330000-1182</t>
  </si>
  <si>
    <t>R013305-330000-1183</t>
  </si>
  <si>
    <t>R013305-330200-1184</t>
  </si>
  <si>
    <t>R013302-440000-1191</t>
  </si>
  <si>
    <t>R013302-440000-1192</t>
  </si>
  <si>
    <t>R013302-440200-1193</t>
  </si>
  <si>
    <t>R013302-440000-1194</t>
  </si>
  <si>
    <t>R013302-440000-1195</t>
  </si>
  <si>
    <t>R015518-100000-1211</t>
  </si>
  <si>
    <t>R015518-100000-1212</t>
  </si>
  <si>
    <t>R015514-190000-1222</t>
  </si>
  <si>
    <t>R015514-190000-1224</t>
  </si>
  <si>
    <t>R015516-190000-1231</t>
  </si>
  <si>
    <t>R015516-190000-1232</t>
  </si>
  <si>
    <t>R015516-190000-1233</t>
  </si>
  <si>
    <t>R015516-190000-1234</t>
  </si>
  <si>
    <t>R015516-190000-1235</t>
  </si>
  <si>
    <t>R015511-110000-1242</t>
  </si>
  <si>
    <t>R015511-500000-1243</t>
  </si>
  <si>
    <t>R015511-500000-1244</t>
  </si>
  <si>
    <t>R017724-220000-2111</t>
  </si>
  <si>
    <t>R017724-220000-2112</t>
  </si>
  <si>
    <t>R017724-220000-2113</t>
  </si>
  <si>
    <t>R017724-220000-2114</t>
  </si>
  <si>
    <t>R017724-220000-2115</t>
  </si>
  <si>
    <t>R017725-240000-2121</t>
  </si>
  <si>
    <t>R017725-240000-2122</t>
  </si>
  <si>
    <t>R017725-240000-2123</t>
  </si>
  <si>
    <t>R017725-240000-2124</t>
  </si>
  <si>
    <t>R017725-240000-2125</t>
  </si>
  <si>
    <t>R017705-230000-2131</t>
  </si>
  <si>
    <t>R017705-230000-2132</t>
  </si>
  <si>
    <t>R017705-230000-2133</t>
  </si>
  <si>
    <t>R017705-230000-2134</t>
  </si>
  <si>
    <t>R017705-230000-2135</t>
  </si>
  <si>
    <t>R016609-274710-2211</t>
  </si>
  <si>
    <t>R016609-274710-2212</t>
  </si>
  <si>
    <t>R016609-274700-2213</t>
  </si>
  <si>
    <t>R016609-274710-2214</t>
  </si>
  <si>
    <t>R016609-274710-2215</t>
  </si>
  <si>
    <t>R016609-471000-2216</t>
  </si>
  <si>
    <t>R016609-274710-2217</t>
  </si>
  <si>
    <t>R016609-104700-2218</t>
  </si>
  <si>
    <t>R016609-274710-2219</t>
  </si>
  <si>
    <t>R016609-274710-2220</t>
  </si>
  <si>
    <t>R016609-274700-2221</t>
  </si>
  <si>
    <t>R016609-274710-2222</t>
  </si>
  <si>
    <t>R016630-475000-2221</t>
  </si>
  <si>
    <t>R016630-470000-2222</t>
  </si>
  <si>
    <t>R016630-470000-2223</t>
  </si>
  <si>
    <t>R016630-470000-2224</t>
  </si>
  <si>
    <t>R016630-470000-2225</t>
  </si>
  <si>
    <t>R014407-270000-2311</t>
  </si>
  <si>
    <t>R014407-274800-2312</t>
  </si>
  <si>
    <t>R014407-270000-2313</t>
  </si>
  <si>
    <t>R014407-270000-2314</t>
  </si>
  <si>
    <t>R014407-270000-2315</t>
  </si>
  <si>
    <t>R014408-260000-2321</t>
  </si>
  <si>
    <t>R014408-250000-2322</t>
  </si>
  <si>
    <t>R014408-260000-2323</t>
  </si>
  <si>
    <t>R014408-260000-2324</t>
  </si>
  <si>
    <t>R014408-252600-2325</t>
  </si>
  <si>
    <t>R019920-490000-2411</t>
  </si>
  <si>
    <t>R019920-490000-2412</t>
  </si>
  <si>
    <t>R019920-490000-2413</t>
  </si>
  <si>
    <t>R019920-490000-2414</t>
  </si>
  <si>
    <t>R019920-490000-2415</t>
  </si>
  <si>
    <t>R010008-050000-3111</t>
  </si>
  <si>
    <t>R010019-380000-3211</t>
  </si>
  <si>
    <t>R010019-380000-3212</t>
  </si>
  <si>
    <t>R010019-380000-3213</t>
  </si>
  <si>
    <t>R010019-380000-3214</t>
  </si>
  <si>
    <t>R010019-380000-3215</t>
  </si>
  <si>
    <t>R010019-380000-3216</t>
  </si>
  <si>
    <t>R010019-283800-3217</t>
  </si>
  <si>
    <t>R010019-380000-3218</t>
  </si>
  <si>
    <t>1.1.1.2</t>
  </si>
  <si>
    <t>Projekto įgyvendinimo metu numatoma įsigyti 2 vnt. aplinkai nekenksmingų (elektra varomų) viešojo transporto priemonių pagal minimalius priemonės Nr. 04.5.1.-TID-R-518 finansavimo sąlygų aprašo reikalavimus. Šios naujos transporto priemonės paskatins dalį Alytaus miesto gyventojų vietinio susisiekimo poreikiams atsisakyti individualių automobilių ir naudotis naujomis viešojo transporto priemonėmis, tai padės sumažinti kelionių individualiais automobiliais apimtis, tokiu būdu bus mažės automobilių išmetamų oro teršalų, ypač CO2 kiekis.
Projekto tikslinės grupės – Alytaus miesto ir aplinkinių gyvenviečių gyventojai.</t>
  </si>
  <si>
    <t>Šiuo projektu sprendžiama problema – vis didėjantis naudojimasis automobiliais, mažas naudojimasis miesto viešuoju transportu, dviračiais, pėsčiomis. Didėjant bendram eismo intensyvumui, daugėja saugumo bei aplinkosauginių iššūkių, didėja miesto oro tarša. Būtina užtikrinti eismo saugą ir mažinti neigiamą poveikį aplinkai bei žmonių sveikatai. Modernizuojant miesto viešąjį transportą (atnaujinant viešojo transporto stoteles, įrengiant švieslentes, dviračių stovus) ir įrengiant /rekonstruojant miesto kvartaluose esančią inžinerinę infrastruktūrą (šaligatviai) bei ją pritaikant specialiųjų poreikių turintiems žmonėms bus įgyvendinamos darnaus judumo plano priemonės, skatinamas darnus judumas, populiarinamas viešasis transportas, užtikrinama eismo sauga, transporto saugumas, mažinama taršą.
Atnaujinta / sukurta infrastruktūra bus pritaikyta naudotis visų visuomenės grupių atstovams.</t>
  </si>
  <si>
    <t xml:space="preserve">BĮ Lazdijų rajono savivaldybės viešoji biblioteka </t>
  </si>
  <si>
    <t xml:space="preserve">VšĮ Lazdijų kultūros centras </t>
  </si>
  <si>
    <t>UAB „Druskininkų vandenys"</t>
  </si>
  <si>
    <t>VšĮ Alytaus miesto savivaldybės PSPC</t>
  </si>
  <si>
    <t>VšĮ Alytaus rajono savivaldybės PSPC</t>
  </si>
  <si>
    <t>VšĮ Varėnos PSPC</t>
  </si>
  <si>
    <t>VšĮ Druskininkų PSPC</t>
  </si>
  <si>
    <t>04.5.1-TID-R-514-11-0001</t>
  </si>
  <si>
    <t>R016615-475000-2231</t>
  </si>
  <si>
    <t>R016615-470000-2232</t>
  </si>
  <si>
    <t>R016615-470000-2233</t>
  </si>
  <si>
    <t>R016615-470000-2234</t>
  </si>
  <si>
    <t>R016615-470000-2235</t>
  </si>
  <si>
    <t>Pagrindinė problema, dėl kurios inicijuojamas projektas – nepakankamas tinkamai išvystytos viešosios infrastruktūros prieinamumas Naujųjų Valkininkų  kaime. Kaime gyvena 470 gyventojų, bendruomenės nariai aktyviai bendrauja tarpusavyje, rengia šventes, tačiau esama viešoji bendruomeninė infrastruktūra yra pasenusi ir nusidėvėjusi, todėl visiškai netenkina bendruomenės poreikių.
Projekto metu ketinama įgyvendinti šią veiklą:
Pastato rekonstravimas ir pritaikymas bendruomenės poreikiams</t>
  </si>
  <si>
    <t>Projekto problema – gyventojų poreikių neužtikrinanti Druskininkų savivaldybės Viečiūnų seniūnijos Ilgio ir Raigardo seniūnaitijos susisiekimo infrastruktūros būklė.
Projektu siekiama pagerinti Druskininkų savivaldybės Viečiūnų seniūnijos susisiekimo infrastruktūrą Ilgio ir Raigardo seniūnaitijose.
Projekto tikslas bus pasiektas rekonstruojant Ilgio seniūnaitijos Mašnyčių kaime esančios Mašnyčių g. (680 m.) bei Raigardo seniūnaitijos Švendubrės kaime esančios Užupio g. (680 m.) atkarpas. Atliekant rekonstrukciją bus išasfaltuotos žvyro/grunto dangos kelių atkarpos, paklojant 4 m. pločio asfalto dangą.
Įgyvendinus projekto veiklas bus patenkinti tikslinių grupių poreikiai: tinkamos susisiekimo sąlygos, saugios ir komfortiškos aplinkos poreikis, viešųjų (medicinos, socialinių ir kitų) paslaugų prieinamumas, socialiai pažeidžiamų asmenų gerovė, palankios sąlygos investicijoms ir darbo vietų kūrimui.</t>
  </si>
  <si>
    <t>Projekto problema – gyventojų poreikių neužtikrinanti Druskininkų savivaldybės Viečiūnų seniūnijos Ratnyčėlės seniūnaitijos susisiekimo infrastruktūros būklė.
Projektu siekiama pagerinti Druskininkų savivaldybės Viečiūnų seniūnijos susisiekimo infrastruktūrą Ratnyčėlės seniūnaitijoje.
Projekto tikslas bus pasiektas rekonstruojant Viečiūnų seniūnijos Ratnyčėlės seniūnaitijos Naujasodės kaime esančią Naujasodės g. (0,59 km) bei Latežerio kaime, esančių Upės (0,305 km) ir Ežero g. (0,139 km) atkarpas (Iš viso: 1,034 km.) Atliekant rekonstrukciją bus išasfaltuotos žvyro ir grunto dangos kelių atkarpos, paklojant 4 m. pločio asfalto dangą.</t>
  </si>
  <si>
    <t>Trumpas projekto aprašymas, projekte numatyta veikla:
 Projekto problema – gyventojų poreikių neužtikrinanti Druskininkų savivaldybės Leipalingio seniūnijos Klonio seniūnaitijos susisiekimo infrastruktūros būklė.
 Projektu siekiama pagerinti Druskininkų savivaldybės Leipalingio seniūnijos susisiekimo infrastruktūrą Klonio seniūnaitijoje.  Projekto tikslas bus pasiektas rekonstruojant Leipalingio seniūnijos Klonio seniūnaitijos Snaigupės k. esančios 0,87 km Paraistės gatvės bei Ringėliškės kaime esančios 0,59 km Snaigupėlės gatvės žvyro/grunto dangos atkarpas paklojant 4 m. pločio asfalto dangą.</t>
  </si>
  <si>
    <t>Pagrindinė problema, kurią siekiama spręsti įgyvendinant projektą yra gyventojų socialinė atskirtis ir nepakankama Rudaminos kaimo gyvenvietės infrastruktūra, kurios plėtra ilgalaikėje perspektyvoje nuosekliai prisidėtų prie šios vietovės gyventojų bendruomenės plėtros, laisvalaikio užimtumo didinimo, vietos ekonominės plėtros augimo. Tai yra aktualu Lazdijų rajonui ir kartu Lazdijų seniūnijai bei Rudaminos gyvenvietei.
Planuojamos veiklos:
Projekto metu bus kapitališkai remontuojamas Lazdijų kultūros centro nuosavybės teise valdomas buvęs mokyklos pastatas, kuriame šiuo metu veikia Rudaminos laisvalaikio salė ir bibliotekos skyrius. Numatoma apšiltinti pastato sienas su cokoliu, atnaujinant stogelius virš įėjimų į pastatą, įrengti du atvirus dengtus statinius žiūrovams (didesnį pagrindiniame kieme priešais amatų centrą ir mažesnį greta laisvalaikio salės), įrengti mechaninę ventiliaciją keramikos studijos patalpose, esančiose Rudaminos laisvalaikio salės pastato II-ame aukšte</t>
  </si>
  <si>
    <t>Projekto problema – gyventojų poreikių neužtikrinanti Druskininkų savivaldybės Leipalingio seniūnijos Bilso seniūnaitijos susisiekimo infrastruktūros būklė. Projektu siekiama pagerinti Druskininkų savivaldybės Leipalingio seniūnijos susisiekimo infrastruktūrą, rekonstruojant Bilso seniūnaitijos Vilkanastrų kaime esančios Azagio g. gatvės (1.65 km) ruožą. Atliekant rekonstrukciją bus išasfaltuota žvyro/grunto dangos kelių atkarpa, paklojant 4 m. pločio asfalto dangą.
Įgyvendinus projekto veiklas bus patenkinti tikslinių grupių poreikiai: tinkamos susisiekimo sąlygos, saugios ir komfortiškos aplinkos poreikis, viešųjų (medicinos, socialinių ir kitų) paslaugų prieinamumas, socialiai pažeidžiamų asmenų gerovė, palankios sąlygos investicijoms ir darbo vietų kūrimui</t>
  </si>
  <si>
    <t>Pagrindinė problema, kurią siekiama spręsti įgyvendinant projektą yra gyventojų socialinė atskirtis ir nepakankama Dzūkų, Seiliūnų ir Metelių kaimų gyvenviečių infrastruktūra, kurios plėtra ir atnaujinimas ilgalaikėje perspektyvoje nuosekliai prisidėtų prie šių vietovių gyventojų bendruomenių plėtros, vietos ekonominės plėtros augimo, turėtų teigiamą poveikį mažinant gyventojų skurdą. Tai yra aktualu Lazdijų rajonui ir
kartu Dzūkų, Seiliūnų ir Metelių gyvenvietėms. Projekte numatyta veikla:
Planuojama, kad minėtą problemą geriausiai spręs projekto „Lazdijų rajono kaimų patrauklumo didinimas atnaujinant bibliotekas“ įgyvendinimas, kurio metu bus kapitališkai remontuojami Lazdijų rajono savivaldybės viešosios bibliotekos Aštriosios Kirsnos, Seiliūnų ir Metelių padalinių pastatai. Numatoma atlikti trijų bibliotekos padalinių (Aštriosios Kirsnos, Seiliūnų ir Metelių) patalpų kapitalinio remonto darbus, apšiltinant patalpas iš vidaus (sienas ir lubas), atliekant sienų, lubų ir grindų remontą, kartu atnaujinant vandentiekio ir kanalizacijos sistemas, taip pat atnaujinant apšvietimo ir vėdinimo bei šildymo sistemas, įrengiant gaisrinę signalizaciją patalpose, atnaujinant santechniką ir kompiuterių tinklus bei įsigyjant būtinus baldus patalpoms.</t>
  </si>
  <si>
    <t>Trumpas projekto aprašymas, projekte numatyta veikla:
Alytaus rajono savivaldybės administracija siekia įgyvendinti projektą „Alytaus rajono Miroslavo kaimo multifunkcinės sporto aikštės įrengimas ir gatvių bei šaligatvių rekonstrukcija“. Pagrindinė projektu sprendžiama Miroslavo kaimo problema – kaimas šiuo metu yra nepatrauklus investicijoms ir plėtrai. Miroslavo kaimą sudaro 15 gatvių, iš kurių mažiau nei pusė yra asfaltuotos. Didžioji dalis kaimo gyventojų ir ūkio subjektų yra susikoncentravusi ties A. Žmuidzinavičiaus, Bažnyčios, Vilties, Vienuolyno, K. Berulio, Skaržinskų ir kitomis gatvėmis. Pastarosios dvi – neasfaltuotos, padengtos žvyro danga, tuo tarpu Vienuolyno g. – asfaltuota iš dalies. Dėl šių priežasčių dalis kaimo gyventojų neturi asfaltuoto privažiavimo prie sklypų, todėl ši gyvenvietė yra
nepatraukli papildomoms investicijoms bei spartesnei plėtrai. Turima sporto infrastruktūra kaime – dar sovietiniais laikais statant mokyklą įrengtas ir pagal Alytaus r. Miroslavo gimnazijos galimybes tvarkomas ir atnaujinamas mokyklos stadionas, kuriame yra futbolo aikštė, krepšinio ir tinklinio aikštelės. Mokyklos stadionas, aktyviai naudojamas gimnazijos, tad vietos gyventojai turi\ribotas galimybes užsiimti sportu, palaikyti aktyvų gyvenimo būdą, kadangi daugiau sporto aikštynų ar aikščių Miroslavo kaime nėra</t>
  </si>
  <si>
    <t>Alytaus rajono savivaldybės administracija siekia įgyvendinti projektą „Alytaus rajono Luksnėnų kaimo multifunkcinės sporto aikštės įrengimas ir gatvių rekonstrukcija“. Pagrindinė projektu Luksnėnų kaimo problema – kaimas šiuo metu yra nepatrauklus investicijoms ir plėtrai. Luksnėnų kaimą sudaro 23 gatvės, iš kurių mažiau nė pusė – 10 yra asfaltuotos. Didžioji dalis kaimo gyventojų ir ūkio subjektų yra susikoncentravusi ties pagrindinėmis
Aniškio, Draugystės gatvėmis, taip pat Parko, Akacijų, Sodų, Žiedo ir Ežero gatvėmis. Pastarosios dvi – neasfaltuotos, padengtos žvyro danga. Dėl šių priežasčių dalis kaimo gyventojų neturi asfaltuoto privažiavimo prie sklypų, todėl ši gyvenvietė yra nepatraukli papildomoms investicijoms, o be investicijų - gyvenvietė plečiasi lėtai. Turima sporto infrastruktūra kaime – turimos vos kelios tinklinio ir futbolo aikštelės Parko gatvėje. Aikštelės – nuolat prižiūrimos bei itin pamėgta vietos gyventojų. Tačiau užsiimti sportine veikla aktyviau kaimo gyventojai negali, kadangi daugiau sporto aikštelių/ aikštynų Luksnėnų kaime įrengta nėra. Visa tai sudaro ribotas galimybes sportuoti ir palaikyti aktyvų gyvenimo būdą.</t>
  </si>
  <si>
    <t>Trumpas projekto aprašymas, projekte numatyta veikla:
Pagrindinė problema, kurią siekiama spręsti įgyvendinant projektą yra gyventojų socialinė atskirtis ir nepakankama Krikštonių kaimo gyvenvietės  infrastruktūra, kurios plėtra ir atnaujinimas ilgalaikėje perspektyvoje nuosekliai prisidėtų prie šios vietovės gyventojų bendruomenės plėtros, laisvalaikio užimtumo didinimo, vietos ekonominės plėtros augimo, turėtų teigiamą poveikį mažinant gyventojų skurdą. Tai yra aktualu Lazdijų rajonui ir
kartu Noragėlių seniūnijai bei Krikštonių gyvenvietei. Planuojama, kad minėtą problemą geriausiai spręs projekto „Krikštonių laisvalaikio salės pritaikymas
bendruomenės poreikiams“ įgyvendinimas, kurio metu bus kapitališkai remontuojamas Lazdijų kultūros centro nuosavybės teise valdomas buvęs Krikštonių pagrindinės mokyklos pastatas, kuriame šiuo metu veikia Krikštonių laisvalaikio salė ir bibliotekos skyrius.
Projekte numatyta veikla:
Krikštonių laisvalaikio salės pastato kapitalinis remontas.</t>
  </si>
  <si>
    <t>Pagrindinė problema, kurią siekiama spręsti įgyvendinant projektą yra gyventojų socialinė atskirtis ir nepakankama Kučiūnų kaimo gyvenvietės infrastruktūra, kurios plėtra ir atnaujinimas ilgalaikėje perspektyvoje nuosekliai prisidėtų prie šios vietovės gyventojų bendruomenės plėtros, laisvalaikio užimtumo didinimo, vietos ekonominės plėtros augimo, turėtų teigiamą poveikį mažinant gyventojų skurdą. Tai yra aktualu Lazdijų rajonui ir
kartu Kučiūnų seniūnijai bei Kučiūnų gyvenvietei.
Projekte numatytos veiklos:
Bus kapitališkai remontuojamas Lazdijų kultūros centro nuosavybės teise valdomas kultūros namų pastatas, kuriame šiuo metu veikia Kučiūnų laisvalaikio salė, bibliotekos skyrius, Lietuvos pašto poskyris, medicinos punktas, Kučiūnų seniūnija bei yra UAB „TEO“ patalpos. Numatoma apšiltinti pastato sutapdintą stogą, atnaujinant stogo dangą, sutvarkyti lietaus nuvedimo sistemą, įrengti žaibosaugą, taip pat numatoma apšiltinti pastato sienas su cokoliu, sutvarkyti lauko laiptus ir įrengti pandusą, kad patalpomis lengvai galėtų naudoti judėjimo negalią turintys ir senyvo amžiaus asmenys, taip
pat numatoma atlikti dalies pastato vidaus patalpų kapitalinį remontą, atnaujinant apšvietimo ir šildymo sistemas tvarkomose patalpose, sutvarkyti bendrai naudojamas WC patalpas. Numatoma, kad taip kapitališkai suremontavus socialines-edukacines ir kultūrines paslaugas užtikrinančią infrastruktūrą Kučiūnų gyvenvietėje gerės gyvenamosios aplinkos kokybę. Tikėtina, jog gerėjanti žmonių gyvenimo kokybė prisideda ir prie gerėjančios investicinės aplinkos. Projekto įgyvendinimo metu išsaugoma ankščiau sukurta infrastruktūra bei prisidedama prie kaimo gyvenamosios vietos aktyvumo išsaugojimo.</t>
  </si>
  <si>
    <t>Šiuo metu Lazdijų r. Šeštokų miestelyje gyvena apie 630 gyventojų. Miestelio bendruomenė yra gana aktyvi, čia gyvena nemažai jaunų ir darbingo amžiaus žmonių, šeimų su vaikais, jie, kaip ir garbingo amžiaus miestelio gyventojai, neturi tinkamų sąlygų aktyviam laisvalaikiui praleisti, taip pat tinkamos erdvės miestelio bendruomenės susibūrimams, šventėms, kokybiškam poilsiui ir sportui. Šiuo metu miestelio renginiai, šventės, sporto varžybos vyksta Šeštokų stadione, kurio būklė yra prasta: teritorija neapšviesta, poilsiui skirta ir renginių metu naudojama mažoji architektūra (suoleliai, lauko pavėsinė, lauko tualetas) yra nusidėvėjusi, stadiono gruntas nelygus, dėl ko sportuoti čia nėra saugu ar patogu. Vietos gyventojai jaučia nepasitenkinimą gyvenamąja
aplinka, nėra tenkinami jų fizinio aktyvumo, socialinio bendravimo, rekreacinės veiklos poreikiai, silpnėja jų bendruomeniškumo įgūdžiai.
Projekte numatytos veiklos:
Šeštokų miestelio stadione numatoma įrengti vietos gyventojų sporto, kultūros, laisvalaikio ir poilsio poreikius atitinkančias erdves, įrengiant sporto aikšteles, sporto įrangą, bėgimo taką, vaikų žaidimų aikštelę, įsigyti mobiliąją lauko estradą, įrengti suolelius ir kita.</t>
  </si>
  <si>
    <t xml:space="preserve">Alytaus rajono savivaldybės administracija siekia įgyvendinti projektą „Alytaus rajono Butrimonių miestelio šaligatvių kapitalinis remontas ir gyvenvietės apšvietimo įrengimas“. Pagrindinė projektu sprendžiama Butrimonių miestelio problema – miestelis šiuo metu yra nepatrauklus investicijoms ir plėtrai. Butrimonių miestelį sudaro 20 gatvių tinklas, kurių dalis yra apšviestas dar sovietiniais laikais įrengtais šviestuvais. Šviestuvai pasenę, susidėvėję, naudoja daug elektros energijos, netausoja aplinkos, artimiausiais metais būtini keisti. Pagrindinės miestelio gatvės – Margirio, Vytauto, Vilniaus, Dariaus ir Girėno, Taikos. Šalia pagrindinių gatvių intensyviausiai užstatytose dalyse yra įrengti šaligatviai, dalis jų – atnaujinta. Tačiau neatnaujinta šaligatvių dalis – prastos būklės, riboto funkcionalumo. Dėl šių priežasčių gyvenvietė yra nepatraukli papildomoms investicijoms – neužtikrinamas tinkamas gyvenvietės apšvietimas, paprasčiausias saugus susisiekimas šaligatviais, taip apsunkinant verslo ir kitų įstaigų pasiekiamumą.
Projekto tikslinės grupės: Butrimonių gimnazijos auklėtiniai ir darbuotojai, socialinę atskirtį patiriantys asmenys, kiti Butrimonių gyventojai. Nustatytos projekto tikslinės grupės – tai asmenų grupės, siekiančios gyventi saugioje, švarioje aplinkoje, kurioje yra užtikrintos galimybės judėti saugiai, plėtoti ūkinę veiklą. Todėl projekto įgyvendinimo metu sukurtais rezultatais galės naudotis visi Butrimonių miestelio gyventojai ir gyvenvietės svečiai. Tikslinių grupių poreikiai nustatyti vadovaujantis Alytaus rajono vietos veiklos grupės tyrimu „Alytaus rajono vietos veiklos grupės kaimo vietovių plėtros strategijos 2014-2020 metams rengimas“. </t>
  </si>
  <si>
    <t>Alytaus rajono savivaldybės administracija siekia įgyvendinti projektą „Alytaus rajono Genių kaimo sporto aikštės įrengimas ir gatvių rekonstrukcija“. Pagrindinė projektu sprendžiama Genių kaimo problema – kaimas šiuo metu yra nepatrauklus investicijoms ir plėtrai. Genių kaimą sudaro 10 gatvių, tačiau vos 3 iš jų yra išasfaltuotos. Didžioji dalis kaimo gyventojų ir ūkio subjektų yra susikoncentravusi ties pagrindine Senamiesčio gatve, taip pat Parko, Sodų, Mokyklos, Jaunalietuvių ir Ateities gatvėmis. Pastarosios keturios – neasfaltuotos, padengtos žvyro danga. Dėl šių priežasčių dalis kaimo gyventojų neturi asfaltuoto privažiavimo prie sklypų, todėl ši gyvenvietė yra nepatraukli investicijoms, o be investicijų gyvenvietės plėtra yra apribota. Turima sporto infrastruktūra kaime – viena krepšinio aikštelė Senamiesčio gatvėje įrengta dar sovietiniais laikais. Aikštelės dangos būklė – prasta, danga suaižėjusi, krepšinio stovai ir kitas susijęs inventorius – susidėvėjęs. Krepšinio aikštelė – praradusi funkcionalumą, nepatraukli gyventojams, neatitinka saugos
reikalavimų, todėl yra retai naudojama. Daugiau sporto aikštelių/ aikštynų Genių kaime įrengta nėra, tad kaimo gyventojai turi ribotas galimybes sportuoti ir palaikyti aktyvų gyvenimo būdą</t>
  </si>
  <si>
    <t>Pagrindinė problema, dėl kurios inicijuojamas projektas – nepakankamas tinkamai išvystytos viešosios infrastruktūros prieinamumas Dargužių kaime. Kaime gyvena 252 gyventojai, bendruomenės nariai aktyviai bendrauja tarpusavyje, rengia šventes ir talkas, sportuoja, tačiau esama viešoji infrastruktūra yra minimali ir visiškai netenkina bendruomenės poreikių. Viešosios infrastruktūros prie Dargužių amatų centro įrengimas (statybinių atliekų išvežimas, trinkelių dangos įrengimas, vaikų zonos įrengimas, suoliukų, šiukšlių dėžių, apšvietimo, kitų elementų įrengimas), laisvalaikio ir poilsio zonos (greta Liepų gatvės, su suoliukais, šiukšliadėžėmis, apšvietimu) įrengimas sukurtų stiprų traukos centrą, vietinė bendruomenė taptų dar aktyvesnė, socialiai atviresnė. Įrengus kaimo ribose esančios Liepų gatvės asfalto dangą būtų gerinamos susisiekimo sąlygos, didėtų gyventojų saugumas, būtų prisidedama prie gyvenimo kokybės didinimo, aplinkos kokybės gerinimo.
Projekte numatytos veiklos:
Viešosios infrastruktūros prie Dargužių amatų centro įrengimas;
Asfalto dangos Liepų g. įrengimas ir jos prieigų sutvarkymas.</t>
  </si>
  <si>
    <t>Alytaus rajono savivaldybės administracija siekia įgyvendinti projektą „Alytaus rajono Vaisodžių kaimo sporto aikštės įrengimas ir gatvių apšvietimo atnaujinimas bei plėtra“. Pagrindinė projektu sprendžiama Vaisodžių kaimo problema – kaimas šiuo metu yra nepatrauklus investicijoms ir plėtrai. Esama kaimo gyvenamosios vietos apšvietimo infrastruktūra nėra išplėtota ir maksimaliai pritaikyta gyventojų poreikiams. Taip pat Vaisodžių kaime
nėra išvystyta sporto infrastruktūra, tankiausiai apgyvendintoje kaimo teritorijoje nėra sportui bei aktyviai veiklai pritaikytos infrastruktūros, tad kaimo gyventojai turi ribotas galimybes sportuoti ir palaikyti aktyvų gyvenimo būdą.
Spręsti aktualią Vaisodžių kaimo problemą planuojama įgyvendinant projektą „Alytaus rajono Vaisodžių kaimo sporto aikštės įrengimas ir gatvių apšvietimo atnaujinimas bei plėtra“. Numatoma projekto įgyvendinimo vieta – Alytaus rajono savivaldybės Vaisodžių kaimas. Įgyvendinimo trukmė – 12 mėnesių. Projekto vertė – 76.479,26 Eur. Projekto įgyvendinimo metu numatoma įgyvendinti dvi veiklas – Vaisodžių kaimo multifunkcinėssporto aikštės įrengimo darbai ir Vaisodžių kaimo gatvių apšvietimo atnaujinimo ir įrengimo darbai. Šiuo metu kaime nėra įrengta naujiems gyventojams, verslui palanki infrastruktūra, neužtikrintas eismo dalyvių saugumas, matomumas, trūksta vietų gyventojui aktyvumui ir užimtumui didinti. Didžiausią naudą projektas atneštų socialinės rizikos šeimoms ir jose augantiems vaikams, kadangi būtų įrengta sporto aikštė, kurioje būtų organizuojami renginiai, būtų skatinamas bendruomeniškumas, socialinė įtrauktis. Taip pat projekto naudą pajustų verslo subjektai, kadangi būtų kuriama tinkama infrastruktūra ekonominei plėtrai (gatvės apšvietimas), sudaromos sąlygos naujiems verslams kurtis (sporto renginių, treniruočių organizavimas).</t>
  </si>
  <si>
    <t xml:space="preserve">Alytaus rajono savivaldybės administracija siekia įgyvendinti projektą „Alytaus rajono Talokių kaimo sporto aikštės įrengimas ir Plytinės gatvės apšvietimas“. Pagrindinė projektu sprendžiama Talokių kaimo problema – kaimas šiuo metu yra nepatrauklus investicijoms ir plėtrai. Didžioji kaimo gyventojų dalis yra susikoncentravusi ties viena iš pagrindinių kaimo gatvių (Plytinės), tačiau pastaroji yra neapšviesta yra nepatraukli investicijoms, taip pat nesaugi pėstiesiems ir dviratininkams. Talokių kaime nėra išvystyta sporto infrastruktūra, tankiausiai apgyvendintoje kaimo teritorijoje nėra sportui bei aktyviai veiklai pritaikytos infrastruktūros, tad kaimo gyventojai turi ribotas galimybes sportuoti ir palaikyti aktyvų gyvenimo būdą. Spręsti aktualią Talokių kaimo problemą planuojama įgyvendinant projektą „Alytaus rajono Talokių kaimo sporto aikštės įrengimas ir Plytinės gatvės apšvietimas“. Numatoma projekto įgyvendinimo vieta – Alytaus  rajono savivaldybės Talokių kaimas. Įgyvendinimo trukmė – 12 mėnesių. Projekto vertė – 139.471,61 Eur. Projekto įgyvendinimo metu numatoma įgyvendinti dvi veiklas – Talokių kaimo multifunkcinės sporto aikštės su treniruokliais ir karstynėmis įrengimo darbai ir Talokių kaimo Plytinės gatvės apšvietimo darbai. Šiuo metu kaime nėra įrengta naujiems gyventojams, verslui palanki infrastruktūra, neužtikrintas eismo dalyvių saugumas, matomumas, trūksta vietų gyventojui aktyvumui ir užimtumui didinti. Didžiausią naudą projektas atneštų socialinės rizikos šeimoms ir jose augantiems vaikams, kadangi būtų įrengta sporto aikštė, kurioje būtų organizuojami renginiai, būtų skatinamas bendruomeniškumas, socialinė įtrauktis. Taip pat projekto naudą pajustų verslo subjektai, kadangi būtų kuriama tinkama infrastruktūra ekonominei plėtrai (gatvės apšvietimas), sudaromos
sąlygos naujiems verslams kurtis (sporto renginių, treniruočių organizavimas). </t>
  </si>
  <si>
    <t>Pagrindinė problema, dėl kurios inicijuojamas projektas – nepakankamas tinkamai išvystytos viešosios infrastruktūros prieinamumas Rudnios kaime. Kaime gyvena 74 gyventojai, bendruomenės nariai aktyviai bendrauja tarpusavyje, rengia šventes ir talkas, sportuoja, tačiau esama viešoji infrastruktūra yra minimali ir visiškai netenkina bendruomenės poreikių. Poilsio zonos (greta Pušyno gatvės, su suoliukais, šiukšliadėžėmis, apšvietimu) įrengimas sukurtų stiprų traukos centrą, vietinė bendruomenė taptų dar aktyvesnė, socialiai atviresnė. Įrengus kaimo ribose esančios Pušyno gatvės asfalto dangą būtų derinamos susisiekimo sąlygos, didėtų gyventojų saugumas, prisidedama prie gyvenimo kokybės didinimo, aplinkos kokybės gerinimo.
Projekto metu ketinama įgyvendinti šias veiklas: Asfalto dangos Pušyno g. įrengimas ir jos prieigų sutvarkymas</t>
  </si>
  <si>
    <t>truktūros prieinamumas Žilinų kaime. Kaime gyvena 392 gyventojai, bendruomenės nariai aktyviai bendrauja tarpusavyje, rengia šventes, tačiau esama viešoji kultūros infrastruktūra yra pasenusi ir nusidėvėjusi, todėl visiškai netenkina bendruomenės poreikių. Viešosios kultūros infrastruktūros modernizavimas sukurtų stiprų traukos centrą, vietinė bendruomenė taptų dar aktyvesnė, socialiai atviresnė, o projektu būtų prisidedama prie gyvenimo kokybės didinimo, aplinkos gerinimo. Projekto veikla- Kultūros namų pastato modernizavimas.</t>
  </si>
  <si>
    <t xml:space="preserve">Alytaus rajono savivaldybės administracija siekia įgyvendinti projektą „Alytaus rajono Pivašiūnų kaimo šaligatvių, laiptų kapitalinis remontas ir gyvenvietės apšvietimo įrengimas“. Pagrindinė projektu sprendžiama Pivašiūnų kaimo problema – kaimas šiuo metu yra nepatrauklus investicijoms ir plėtrai. Pivašiūnų kaimą sudaro 11 gatvių tinklas, kurių dalis yra apšviestos dar sovietiniais laikais įrengtais šviestuvais. Šviestuvai pasenę, susidėvėję, naudoja daug elektros energijos, netausoja aplinkos, artimiausiais metais būtini keisti. Pagrindinė kaimo gatvė – Trakų – kerta visą kaimą. Šalia pagrindinių gatvių intensyviausiai užstatytose dalyse yra įrengti šaligatviai, dalis jų – atnaujinta. Tačiau neatnaujinta šaligatvių dalis – prastos būklės, riboto funkcionalumo. Dėl šių priežasčių gyvenvietė yra nepatraukli papildomoms investicijoms – neužtikrinamas tinkamas gyvenvietės apšvietimas, paprasčiausias saugus susisiekimas šaligatviais, taip apsunkinant verslo ir kitų įstaigų pasiekiamumą. Projekto tikslinės grupės: Pivašiūnų gimnazijos auklėtiniai ir darbuotojai bei Pivašiūnų globos namų
darbuotojai, socialinę atskirtį patiriantys asmenys, Pivašiūnų ir aplinkinių vietovių gyventojai ir kaimo svečiai. Nustatytos projekto tikslinės grupės – tai asmenų grupės, siekiančios gyventi saugioje, švarioje aplinkoje, kurioje yra užtikrintos galimybės judėti saugiai, plėtoti ūkinę veiklą. Todėl projekto įgyvendinimo metu sukurtais rezultatais galės naudotis visi Pivašiūnų kaimo gyventojai ir gyvenvietės svečiai. </t>
  </si>
  <si>
    <t>Šiuo metu dalis Lazdijų rajono savivaldybės susiekimo infrastruktūros nėra pakankamai išvystyta ir pritaikyta augančiam eismo intensyvumui,  besikeičiantiems transporto priemonių srautams, netenkina vietos gyventojų bei rajoną lankančių turistų poreikių. Viena iš tokių probleminių teritorijų yra ir vietinės reikšmės kelias Nr. LZ0929 („Kelias LZ0916-LZ0929“), praeinantis per Šventežerio seniūnijos Barčių, Zebrėnų, Padusio kaimus, palei Dusios ežerą. Šiuo metu kelias yra prastos būklės, su žvyro danga, kuri vietomis stipriai nusidėvėjusi, duobėta - ypač prasta jo būklė stebima šaltuoju metų sezonu, kai dėl kritulių poveikio kelias tampa sunkiai pravažiuojamas. Taip vietos kaimų gyventojams apsunkinamas susisiekimas su seniūnijos centru, socialinių,
kultūros ir kitų viešųjų paslaugų prieinamumas.
Projekto metu bus įgyvendinama veikla:
Kelio rekonstrukcija, kurios metu vietoje esamos žvyro dangos bus įrengta asfaltbetonio danga, sutvarkyti kelkraščiai, kelio grioviai, pralaidos, nuovažos.</t>
  </si>
  <si>
    <t>Makniūnų kaimas yra per 20 kilometrų nutolęs nuo Alytaus miesto. 2011 m. gyventojų surašymo duomenimis Makniūnų kaime gyveno 227 gyventojai (2016 m. Raitininkų seniūnijos duomenimis – 235), kaimą sudaro 8 gatvės, šalia kurių įrengtos vos kelios atkarpos (viso apie 706 m) šaligatvių. Didžioji dalis šaligatvių – susidėvėję, iki 1 m pločio, nėra pritaikyti judėjimo negalią turintiems asmenims siauri, dėl to dalis pėsčiųjų renkasi keliones važiuojamąja dalimi taip mažindami eismo saugumą. Vietomis šaligatviai nutrūksta, nėra įrengti bordiūrai, dėl to šaligatvių plytelės skilinėja ir atsiskiria nuo bendro tako. Projekto metu ketinama įgyvendinti šią veiklą:
Bus rekonstruota ir įrengta apie 780 metrų gyvenvietės 1,5 metrų pločio (siaurose vietose – 1,2 m pločio) šaligatvių, sujungiant juos į vientisą sistemą.</t>
  </si>
  <si>
    <t>Pagrindinė problema, dėl kurios inicijuojamas projektas – nepakankamas tinkamai išvystytos viešosios infrastruktūros prieinamumas Vazgirdonių kaime. Kaime gyvena 75 gyventojai (2016 m. seniūnijos duomenimis – 82 gyventojai), bendruomenės nariai aktyviai bendrauja tarpusavyje, rengia šventes ir talkas, sportuoja, tačiau esama viešoji infrastruktūra yra minimali ir visiškai netenkina bendruomenės poreikių. Įrengus kaimo ribose esančios Klevų gatvės asfalto dangą būtų gerinamos susisiekimo sąlygos, didėtų gyventojų saugumas, prisidedama prie gyvenimo kokybės didinimo, aplinkos kokybės gerinimo.
Projekto metu ketinama įgyvendinti šią veiklą: asfalto dangos Klevų g. įrengimas.</t>
  </si>
  <si>
    <t>Projekto tikslas - prisidėti prie Miklusėnų kaimo gyvenamosios aplinkos kokybės gerinimo.
Projekto tikslinės grupė - fiziniai asmenys, gyvenantys Miklusėnų gyvenvietėje (1.110 gyventojų).
Projekto uždavinys - kompleksiškai modernizuoti viešąją infrastruktūrą Miklusėnų gyvenvietėje.
Projekto veiklos:  
1. Atvirų viešųjų erdvių atnaujinimas ir plėtra. 
2. Neefektyviai naudojamo visuomeninės paskirties pastato, Pergalės g. 39, Miklusėnuose, pritaikymas tikslinės teritorijos bendruomenės poreikiams.
Bendra projekto vertė - 1 168 821,01 Eur su PVM.</t>
  </si>
  <si>
    <t>R019908-293400-1123</t>
  </si>
  <si>
    <t>04.5.1-TID-R-518-11-0003</t>
  </si>
  <si>
    <t>Druskininkų savivaldybės administracijos įgyvendinamo projekto tikslas yra padidinti savivaldybės socialinio būsto fondo prieinamumą socialiai pažeidžaimiems Druskininkų savivaldybės gyventojams
Projekto uždavinys - teikiamų paslaugų prieinamumo didinimas, siekiant patenkinti asmenų ir šeimų, turinčių teisę į paramą būstui išsinuomoti Druskininkų savivaldybėje, poreikius. 
Projekto veikla - butų, atitinkančių statybos techniniuose reglamentuose numatomus normatyvus bei reikalavimus bei turinčių kuo aukštesnę energetinio efektyvumo klasę, pirkimas.
Projektu siekiama praplėsti Druskininkų savivaldybės socialinio būsto fondą. Projekto įgyvendinimo metu bus nupirkti 26 socialiniai būstai, iš jų 16 vnt - 1 kambario, 10 vnt. - 2 kambarių būtai. Tikimasi, kad įgyvendinus projektą socialiai pažeidžiamiems Druskininkų savivaldybės gyventojams padidės galimybės apsirūpinti būstu, pagerės gyvenimo kokybė bei integracijos į darbo rinką galimybės.</t>
  </si>
  <si>
    <t>Lietaus nuotėkio plotas, iš kurio surenkamam paviršiniam (lietaus) vandeniui tvarkyti, įrengta ir (ar) rekonstruota infrastruktūra (ha)</t>
  </si>
  <si>
    <t>Sukurti /pagerinti atskiro komunalinių atliekų surinkimo pajėgumai (tonos/metai)</t>
  </si>
  <si>
    <t>Rekonstruotų vandens tiekimo ir nuotekų surinkimo tinklų ilgis (km)</t>
  </si>
  <si>
    <t>Modernizuoti kultūros infrastruktūros objektai</t>
  </si>
  <si>
    <t>Naujai įrengti ar įsigyti socialiniai būstai</t>
  </si>
  <si>
    <t>Bendras rekonstruotų arba atnaujintų kelių ilgis (km)</t>
  </si>
  <si>
    <t>Parengti darnaus judumo mieste planai</t>
  </si>
  <si>
    <t>Įrengtų naujų dviračių ir / ar pėsčiųjų takų ir / ar trasų ilgis (km)</t>
  </si>
  <si>
    <t xml:space="preserve">Gyventojai, turintys galimybę pasinaudoti pagerintomis sveikatos priežiūros paslaugomis </t>
  </si>
  <si>
    <t>Tuberkulioze sergantys pacientai, kuriems buvo suteiktos socialinės paramos priemonės (maisto talonų dalinimas ir kelionės išlaidų kompensavimas) tuberkuliozės ambulatorinio gydymo metu</t>
  </si>
  <si>
    <t xml:space="preserve">Įrengti ženklinimo infrastruktūros objektai </t>
  </si>
  <si>
    <t>Viešojo valdymo institucijos, pagal veiksmų programą ESF lėšomis įgyvendinusios paslaugų ir (ar) aptarnavimo kokybei gerinti skirtas priemones</t>
  </si>
  <si>
    <t>Veiksmų, kuriais remiamos investicijos skaičius (planuojamų sutvarkyti objektų skaičius)</t>
  </si>
  <si>
    <t>Inventorizuota neapskaityto paviršinių nuotekų nuotakyno dalis (proc.)</t>
  </si>
  <si>
    <t>Kraštovaizdžio ir (ar) gamtinio karkaso formavimo aspektais pakeisti ar pakoreguoti savivaldybių ar jų dalių bendrieji planai</t>
  </si>
  <si>
    <t>Bendras naujai nutiestų kelių ilgis (km)</t>
  </si>
  <si>
    <t>Rekonstruotų dviračių ir / ar pėsčiųjų takų ir / ar trasų ilgis (km)</t>
  </si>
  <si>
    <t>Viešojo valdymo institucijų darbuotojai, kurie dalyvavo pagal veiksmų programą  ESF lėšomis vykdytose veiklose, skirtose stiprinti teikiamų paslaugų ir (ar) aptarnavimo kokybės gerinimui reikalingas kompetencijas</t>
  </si>
  <si>
    <t>Gyventojų, kurie naudojasi geresnėmis paslaugomis / infrastruktūra, skaičius (gyventojų skaičius kaimo vietovėje, kurioje planuojama sutvarkyti objektą (-us))</t>
  </si>
  <si>
    <t>Likviduoti kraštovaizdį darkantys bešeimininkiai apleisti statiniai ir įrenginiai</t>
  </si>
  <si>
    <t>Pagal veiksmų programą ERPF lėšomis atnaujintos bendrojo ugdymo mokyklos</t>
  </si>
  <si>
    <t>P.N.722</t>
  </si>
  <si>
    <t>Pagal veiksmų programą ERPF lėšomis atnaujintos neformaliojo ugdymo įstaigos</t>
  </si>
  <si>
    <t>P.N.723</t>
  </si>
  <si>
    <t>Regioninio planavimo būdu įgyvendintų mažos apimties infrastruktūros projektų skaičius</t>
  </si>
  <si>
    <t>Gyventojai, kuriems teikiamos vandens tiekimo paslaugos iš naujai pastatytų ir (arba) rekonstruotų geriamojo vandens gerinimo įrenginių</t>
  </si>
  <si>
    <t>Rekultivuotos atvirais kasiniais pažeistos žemės</t>
  </si>
  <si>
    <t>Pagal veiksmų programą ERPF lėšomis atnaujintos ikimokyklinio ir priešmokyklinio ugdymo mokyklos</t>
  </si>
  <si>
    <t>Gyventojai, kuriems teikiamos paslaugos naujai pastatytais nuotekų surinkimo tinklais (gyventojų ekvivalentas)</t>
  </si>
  <si>
    <t>Gyventojai, kuriems teikiamos nuotekų valymo paslaugos naujai pastatytais ir (arba) rekonstruotais nuotekų valymo įrenginiais (gyventojų ekvivalentas)</t>
  </si>
  <si>
    <t>Sukurtos arba atnaujintos atviros erdvės miestų vietovėse (m2)</t>
  </si>
  <si>
    <t>Pastatyti arba atnaujinti viešieji arba komerciniai pastatai miestų vietovėse (m2)</t>
  </si>
  <si>
    <t>Naujos atviros erdvės vietovėse nuo 1 iki 6 tūkst. gyv. (išskyrus savivaldybių centrus) (m2)</t>
  </si>
  <si>
    <t>Atnaujinti ir pritaikyti naujai paskirčiai pastatai ir statiniai kaimo vietovėse (m2)</t>
  </si>
  <si>
    <t>Pagal veiksmų programą ERPF lėšomis atnaujintos ikimokyklinio ir / ar priešmokyklinio ugdymo grupės</t>
  </si>
  <si>
    <t>R010014-060750-1154</t>
  </si>
  <si>
    <t>Varėnos kultūros centras, BĮ</t>
  </si>
  <si>
    <t>Šiuo metu kultūros paslaugų prieinamumas ir kokybė Druskininkų savivaldybėje nėra pakankama. Šią problemą planuojama spręsti modernizuojant Druskininkų savivaldybės kultūros infrastruktūrą ir pritaikant ją kultūros poreikiams. Projekto metu numatyta atlikti Druskininkų kultūros lauko scenos ir pagalbinių patalpų, esančių adresu Vilniaus al. 24, Druskininkai, remontą, įrengti keltuvą neįgaliesiems bei įsigyti šiuolaikinius technologinius bei kokybės reikalavimus atitinkančią įrangą ir baldus. Taip pat iš projekto lėšų bus suremontuota kultūros centro pastato išorė (apšiltinamas ir atnaujinamas fasadas, pakeisti langai, lietvamzdžiai). Įgyvendinus projektą bus sukurtos didesnės galimybės vietos gyventojų meninei saviraiškai, kultūros paslaugos atitiks vartotojų poreikius. Naujos kokybės renginiai (mėgėjų meno kolektyvų, profesionalios, pramoginės muzikos koncertai, spektakliai, parodos, konkursai, festivaliai, edukaciniai renginiai) įtrauks didesnę visuomenės dalį į kultūrinį gyvenimą, erdvė taps patrauklesnė viešųjų kultūros renginių organizavimui ir skatins vietos bendruomenę bei miesto svečius burtis turiningam laisvalaikio praleidimui.</t>
  </si>
  <si>
    <t>Viso parama ES+VB</t>
  </si>
  <si>
    <t>R015511-125000-1241</t>
  </si>
  <si>
    <t>R015511-125000-1245</t>
  </si>
  <si>
    <t>R015511-125000-1246</t>
  </si>
  <si>
    <t>R015511-500000-1247</t>
  </si>
  <si>
    <t>Projekto įgyvendinimo metu numatoma apie 1,66 km ilgio Seinų gatvėje įrengti reikalavimus atitinkančią dangos konstrukciją, rekonstruoti bei įrengti pėsčiųjų, pėsčiųjų-dviračių takus, apšvietimą, įrengti kelio ženklus su šviesą atspindinčia plėvele, kelio atitvarus, rekonstruoti sankryžas užtikrinant neįgaliųjų poreikius bei įrengti kitas eismo saugos priemones; apie 0,30 km ilgio Lazdijos gatvėje įrengti asfalto dangą, pėsčiųjų taką, apšvietimą; apie 0,23 km ilgio reikšmės kelyje nuo Janonio gatvės iki hipodromo įrengti asfalto dangą.</t>
  </si>
  <si>
    <t>Projekto įgyvendinimo metu numatoma rekonstruoti apie 0,62 km ilgio Druskininkų M. K. Čiurlionio gatvės atkarpą  nuo įvažiavimo prie Pirminės sveikatos priežiūros centro M. K. Čiurlionio gatvė Nr. 82 iki sankryžos su Veisiejų gatve ir įdiegti eismo saugumo priemones. Projekto investicijomis bus sutvarkyta pagrindinės Druskininkų miesto gatvės atkarpos važiuojamoji kelio danga ir šaligatviai, atnaujinti apšvietimo ir lietaus nuotekų tinklai, įrengti kryptiniai pėsčiųjų perėjų apšvietimai ir atitvarai.</t>
  </si>
  <si>
    <t>Projekto įgyvendinimo metu Alytaus rajono savivaldybės Pivašiūnų kaime ir Daugų mieste bus diegiamos eismo saugą didinančios priemonės: 1) šaligatvio (apie 780 m) Ežero g., Pivašiūnuose, įrengimas; 2) dviračių ir pėsčiųjų tako (apie 760 m) ir apsauginių tvorelių Daugų g., Dauguose, įrengimas.</t>
  </si>
  <si>
    <t xml:space="preserve">Projekto įgyvendinimo metu numatoma apie 0,72 km naujai nutiesti perspektyvinę gatvę su asfalto danga nuo Pramonės g. iki Naujosios g. Alytaus mieste. Atkarpos tiesimo metu numatoma įrengti gatvės dangą su šaligatviais, taip pat įrengti atkarpos apšvietimo tinklus, rekonstruoti vandentiekio ir nuotekų tinklus, rekonstruoti elektros ir žinybinius tinklus, rekonstruoti ryšių ir signalizacijos linijų tinklus, įrengti geležinkelio pervažos signalizacijos įrenginius. </t>
  </si>
  <si>
    <t>Projekto įgyvendinimo metu numatoma apie 0,78 km ilgio Varėnos miesto J. Basanavičiaus g. važiuojamosios dalies būklės gerinimas, šaligatvių ir dviračių takų modernizavimas, apšvietimo sistemos modernizavimas, Savanorių ir M. K. Čiurlionio žiedinės sankryžos įrengimas, įdiegti 3 eismo saugumo priemones.</t>
  </si>
  <si>
    <t>Įgyvendinant projekto veiklas planuojama įrengti dviračių ir pėsčiųjų taką Varėnos m. J. Basanavičiaus gatvės atkarpoje nuo Perlojos g. iki Trumposios g., dviračių taką Varėnos m. Žiedo gatvėje. Įrengus takus, Varėnos m. pagerės eismo sąlygos dviratininkams, sumažės aplinkos tarša.</t>
  </si>
  <si>
    <t>keisti</t>
  </si>
  <si>
    <t>Projekto pavadinimas (iki 700 spaudos ženklų):</t>
  </si>
  <si>
    <t>Jūsų įvesto projekto pavadinimo spaudos ženklai – 0</t>
  </si>
  <si>
    <t>Jūsų įvesto projekto pavadinimo spaudos ženklai – 909</t>
  </si>
  <si>
    <t>Jūsų įvesto projekto pavadinimo spaudos ženklai – 642</t>
  </si>
  <si>
    <t>Jūsų įvesto projekto pavadinimo spaudos ženklai – 601</t>
  </si>
  <si>
    <t>Jūsų įvesto projekto pavadinimo spaudos ženklai – 991</t>
  </si>
  <si>
    <t>Jūsų įvesto projekto pavadinimo spaudos ženklai – 770</t>
  </si>
  <si>
    <t>Jūsų įvesto projekto pavadinimo spaudos ženklai – 1257</t>
  </si>
  <si>
    <t>Jūsų įvesto projekto pavadinimo spaudos ženklai – 1336</t>
  </si>
  <si>
    <t>Jūsų įvesto projekto pavadinimo spaudos ženklai – 1163</t>
  </si>
  <si>
    <t>Jūsų įvesto projekto pavadinimo spaudos ženklai – 994</t>
  </si>
  <si>
    <t>Jūsų įvesto projekto pavadinimo spaudos ženklai – 1701</t>
  </si>
  <si>
    <t>Jūsų įvesto projekto pavadinimo spaudos ženklai – 1204</t>
  </si>
  <si>
    <t>Jūsų įvesto projekto pavadinimo spaudos ženklai – 1696</t>
  </si>
  <si>
    <t>Jūsų įvesto projekto pavadinimo spaudos ženklai – 1259</t>
  </si>
  <si>
    <t>Jūsų įvesto projekto pavadinimo spaudos ženklai – 1114</t>
  </si>
  <si>
    <t>Jūsų įvesto projekto pavadinimo spaudos ženklai – 1830</t>
  </si>
  <si>
    <t>Jūsų įvesto projekto pavadinimo spaudos ženklai – 1894</t>
  </si>
  <si>
    <t>Jūsų įvesto projekto pavadinimo spaudos ženklai – 841</t>
  </si>
  <si>
    <t>Jūsų įvesto projekto pavadinimo spaudos ženklai – 533</t>
  </si>
  <si>
    <t>Jūsų įvesto projekto pavadinimo spaudos ženklai – 1521</t>
  </si>
  <si>
    <t>Jūsų įvesto projekto pavadinimo spaudos ženklai – 489</t>
  </si>
  <si>
    <t>Jūsų įvesto projekto pavadinimo spaudos ženklai – 1000</t>
  </si>
  <si>
    <t>Jūsų įvesto projekto pavadinimo spaudos ženklai – 814</t>
  </si>
  <si>
    <t>1123</t>
  </si>
  <si>
    <t>Jūsų įvesto projekto pavadinimo spaudos ženklai – 680</t>
  </si>
  <si>
    <t>Jūsų įvesto projekto pavadinimo spaudos ženklai – 853</t>
  </si>
  <si>
    <t>Jūsų įvesto projekto pavadinimo spaudos ženklai – 739</t>
  </si>
  <si>
    <t>Jūsų įvesto projekto pavadinimo spaudos ženklai – 549</t>
  </si>
  <si>
    <t>Jūsų įvesto projekto pavadinimo spaudos ženklai – 1021</t>
  </si>
  <si>
    <t>Jūsų įvesto projekto pavadinimo spaudos ženklai – 871</t>
  </si>
  <si>
    <t>Jūsų įvesto projekto pavadinimo spaudos ženklai – 1996</t>
  </si>
  <si>
    <t>Jūsų įvesto projekto pavadinimo spaudos ženklai – 1136</t>
  </si>
  <si>
    <t>Jūsų įvesto projekto pavadinimo spaudos ženklai – 953</t>
  </si>
  <si>
    <t>Jūsų įvesto projekto pavadinimo spaudos ženklai – 888</t>
  </si>
  <si>
    <t>Jūsų įvesto projekto pavadinimo spaudos ženklai – 1318</t>
  </si>
  <si>
    <t>Jūsų įvesto projekto pavadinimo spaudos ženklai – 1107</t>
  </si>
  <si>
    <t>Jūsų įvesto projekto pavadinimo spaudos ženklai – 1510</t>
  </si>
  <si>
    <t>Jūsų įvesto projekto pavadinimo spaudos ženklai – 1354</t>
  </si>
  <si>
    <t>Jūsų įvesto projekto pavadinimo spaudos ženklai – 796</t>
  </si>
  <si>
    <t>Jūsų įvesto projekto pavadinimo spaudos ženklai – 1931</t>
  </si>
  <si>
    <t>Jūsų įvesto projekto pavadinimo spaudos ženklai – 768</t>
  </si>
  <si>
    <t>Jūsų įvesto projekto pavadinimo spaudos ženklai – 1147</t>
  </si>
  <si>
    <t>Jūsų įvesto projekto pavadinimo spaudos ženklai – 1466</t>
  </si>
  <si>
    <t>Jūsų įvesto projekto pavadinimo spaudos ženklai – 1541</t>
  </si>
  <si>
    <t>Jūsų įvesto projekto pavadinimo spaudos ženklai – 923</t>
  </si>
  <si>
    <t>Jūsų įvesto projekto pavadinimo spaudos ženklai – 552</t>
  </si>
  <si>
    <t>Jūsų įvesto projekto aprašymo spaudos ženklai – 1769</t>
  </si>
  <si>
    <t>Jūsų įvesto projekto aprašymo spaudos ženklai – 954</t>
  </si>
  <si>
    <t>Jūsų įvesto projekto pavadinimo spaudos ženklai – 954</t>
  </si>
  <si>
    <t>Jūsų įvesto projekto pavadinimo spaudos ženklai – 1155</t>
  </si>
  <si>
    <t>Jūsų įvesto projekto pavadinimo spaudos ženklai – 1244</t>
  </si>
  <si>
    <t>Jūsų įvesto projekto pavadinimo spaudos ženklai – 1215</t>
  </si>
  <si>
    <t>Jūsų įvesto projekto pavadinimo spaudos ženklai – 1476</t>
  </si>
  <si>
    <t>Jūsų įvesto projekto pavadinimo spaudos ženklai – 810</t>
  </si>
  <si>
    <t>Jūsų įvesto projekto pavadinimo spaudos ženklai – 802</t>
  </si>
  <si>
    <t>Jūsų įvesto projekto pavadinimo spaudos ženklai – 625</t>
  </si>
  <si>
    <t>Jūsų įvesto projekto pavadinimo spaudos ženklai – 621</t>
  </si>
  <si>
    <t>Jūsų įvesto projekto aprašymo spaudos ženklai – 892</t>
  </si>
  <si>
    <t>Jūsų įvesto projekto pavadinimo spaudos ženklai – 799</t>
  </si>
  <si>
    <t>Jūsų įvesto projekto pavadinimo spaudos ženklai – 1555</t>
  </si>
  <si>
    <t>1226</t>
  </si>
  <si>
    <t>Jūsų įvesto projekto pavadinimo spaudos ženklai – 666</t>
  </si>
  <si>
    <t>Jūsų įvesto projekto pavadinimo spaudos ženklai – 282</t>
  </si>
  <si>
    <t>Jūsų įvesto projekto pavadinimo spaudos ženklai – 1020</t>
  </si>
  <si>
    <t>Jūsų įvesto projekto pavadinimo spaudos ženklai – 246</t>
  </si>
  <si>
    <t>Jūsų įvesto projekto pavadinimo spaudos ženklai – 304</t>
  </si>
  <si>
    <t>Jūsų įvesto projekto pavadinimo spaudos ženklai – 467</t>
  </si>
  <si>
    <t>Jūsų įvesto projekto pavadinimo spaudos ženklai – 339</t>
  </si>
  <si>
    <t>Jūsų įvesto projekto pavadinimo spaudos ženklai – 293</t>
  </si>
  <si>
    <t>Jūsų įvesto projekto pavadinimo spaudos ženklai – 505</t>
  </si>
  <si>
    <t>Jūsų įvesto projekto pavadinimo spaudos ženklai – 541</t>
  </si>
  <si>
    <t>Jūsų įvesto projekto pavadinimo spaudos ženklai – 1135</t>
  </si>
  <si>
    <t>Jūsų įvesto projekto pavadinimo spaudos ženklai – 693</t>
  </si>
  <si>
    <t>Jūsų įvesto projekto pavadinimo spaudos ženklai – 868</t>
  </si>
  <si>
    <t>Jūsų įvesto projekto pavadinimo spaudos ženklai – 538</t>
  </si>
  <si>
    <t>Jūsų įvesto projekto pavadinimo spaudos ženklai – 485</t>
  </si>
  <si>
    <t>Jūsų įvesto projekto pavadinimo spaudos ženklai – 1392</t>
  </si>
  <si>
    <t>Jūsų įvesto projekto pavadinimo spaudos ženklai – 664</t>
  </si>
  <si>
    <t>Jūsų įvesto projekto pavadinimo spaudos ženklai – 607</t>
  </si>
  <si>
    <t>Jūsų įvesto projekto pavadinimo spaudos ženklai – 513</t>
  </si>
  <si>
    <t>Jūsų įvesto projekto pavadinimo spaudos ženklai – 653</t>
  </si>
  <si>
    <t>Jūsų įvesto projekto pavadinimo spaudos ženklai – 570</t>
  </si>
  <si>
    <t>Jūsų įvesto projekto pavadinimo spaudos ženklai – 920</t>
  </si>
  <si>
    <t>Jūsų įvesto projekto pavadinimo spaudos ženklai – 1285</t>
  </si>
  <si>
    <t>Jūsų įvesto projekto pavadinimo spaudos ženklai – 556</t>
  </si>
  <si>
    <t>Jūsų įvesto projekto pavadinimo spaudos ženklai – 630</t>
  </si>
  <si>
    <t>Jūsų įvesto projekto pavadinimo spaudos ženklai – 591</t>
  </si>
  <si>
    <t>Jūsų įvesto projekto pavadinimo spaudos ženklai – 787</t>
  </si>
  <si>
    <t>Jūsų įvesto projekto pavadinimo spaudos ženklai – 616</t>
  </si>
  <si>
    <t>Jūsų įvesto projekto pavadinimo spaudos ženklai – 508</t>
  </si>
  <si>
    <t>Jūsų įvesto projekto pavadinimo spaudos ženklai – 600</t>
  </si>
  <si>
    <t>Jūsų įvesto projekto pavadinimo spaudos ženklai – 979</t>
  </si>
  <si>
    <t>Jūsų įvesto projekto pavadinimo spaudos ženklai – 640</t>
  </si>
  <si>
    <t>Jūsų įvesto projekto pavadinimo spaudos ženklai – 1907</t>
  </si>
  <si>
    <t>Jūsų įvesto projekto pavadinimo spaudos ženklai – 458</t>
  </si>
  <si>
    <t>Jūsų įvesto projekto pavadinimo spaudos ženklai – 1324</t>
  </si>
  <si>
    <t>Jūsų įvesto projekto pavadinimo spaudos ženklai – 1036</t>
  </si>
  <si>
    <t>Jūsų įvesto projekto pavadinimo spaudos ženklai – 906</t>
  </si>
  <si>
    <t>Jūsų įvesto projekto pavadinimo spaudos ženklai – 1740</t>
  </si>
  <si>
    <t>Jūsų įvesto projekto pavadinimo spaudos ženklai – 788</t>
  </si>
  <si>
    <t>Jūsų įvesto projekto pavadinimo spaudos ženklai – 1686</t>
  </si>
  <si>
    <t>Jūsų įvesto projekto pavadinimo spaudos ženklai – 1262</t>
  </si>
  <si>
    <t>Jūsų įvesto projekto pavadinimo spaudos ženklai – 1103</t>
  </si>
  <si>
    <t>Jūsų įvesto projekto pavadinimo spaudos ženklai – 1279</t>
  </si>
  <si>
    <t>Jūsų įvesto projekto pavadinimo spaudos ženklai – 1106</t>
  </si>
  <si>
    <t>Jūsų įvesto projekto pavadinimo spaudos ženklai – 1102</t>
  </si>
  <si>
    <t>Jūsų įvesto projekto pavadinimo spaudos ženklai – 1814</t>
  </si>
  <si>
    <t>Jūsų įvesto projekto pavadinimo spaudos ženklai – 589</t>
  </si>
  <si>
    <t>Jūsų įvesto projekto pavadinimo spaudos ženklai – 544</t>
  </si>
  <si>
    <t>Jūsų įvesto projekto pavadinimo spaudos ženklai – 674</t>
  </si>
  <si>
    <t>Jūsų įvesto projekto pavadinimo spaudos ženklai – 469</t>
  </si>
  <si>
    <t>Jūsų įvesto projekto pavadinimo spaudos ženklai – 592</t>
  </si>
  <si>
    <t>Jūsų įvesto projekto pavadinimo spaudos ženklai – 948</t>
  </si>
  <si>
    <t>Jūsų įvesto projekto pavadinimo spaudos ženklai – 510</t>
  </si>
  <si>
    <t>Jūsų įvesto projekto pavadinimo spaudos ženklai – 694</t>
  </si>
  <si>
    <t>Jūsų įvesto projekto pavadinimo spaudos ženklai – 711</t>
  </si>
  <si>
    <t>Jūsų įvesto projekto pavadinimo spaudos ženklai – 700</t>
  </si>
  <si>
    <t>Jūsų įvesto projekto pavadinimo spaudos ženklai – 761</t>
  </si>
  <si>
    <t>Jūsų įvesto projekto pavadinimo spaudos ženklai – 689</t>
  </si>
  <si>
    <t>Jūsų įvesto projekto pavadinimo spaudos ženklai – 1997</t>
  </si>
  <si>
    <t>Jūsų įvesto projekto pavadinimo spaudos ženklai – 471</t>
  </si>
  <si>
    <t>Jūsų įvesto projekto pavadinimo spaudos ženklai – 528</t>
  </si>
  <si>
    <t>Jūsų įvesto projekto pavadinimo spaudos ženklai – 380</t>
  </si>
  <si>
    <t>Jūsų įvesto projekto pavadinimo spaudos ženklai – 707</t>
  </si>
  <si>
    <t>Jūsų įvesto projekto pavadinimo spaudos ženklai – 524</t>
  </si>
  <si>
    <t>Jūsų įvesto projekto pavadinimo spaudos ženklai – 930</t>
  </si>
  <si>
    <t>Jūsų įvesto projekto pavadinimo spaudos ženklai – 1488</t>
  </si>
  <si>
    <t>Jūsų įvesto projekto pavadinimo spaudos ženklai – 397</t>
  </si>
  <si>
    <t>Projekto tikslas – neformaliojo vaikų švietimo aplinkos gerinimas ir infrastruktūros tobulinimas Lazdijų rajono savivaldybėje.
Projekto tikslinės grupės – VšĮ „Lazdijų sporto centras“ mokiniai, lankytojai ir kiti Lazdijų miesto ir apylinkių gyventojai.
Projekto uždavinys – atnaujinti esamą neformaliojo vaikų švietimo ugdymo bazę.
Projekto veikos:
1. Pastato, esančio Dzūkų g. 1, Lazdijuose, antro aukšto kapitalinio remonto darbai.;
2. Sporto įrangos įsigijimas;
3. Baldų, būtinų neformaliojo švietimo veiklai, įsigijimas</t>
  </si>
  <si>
    <t>Projekto tikslas – prisidėti prie neformalaus ugdymo įstaigų tinklo veiklos efektyvumo didinimo Varėnos rajone..
Projekto tikslinės grupės – esami ir potencialūs Varėnos „Pasakos“ vaikų lopšelio-darželio auklėtiniai, kuriems bus sukurtos naujos vietos darželyje. ( 35 vaikai).
Projekto uždavinys – padidinti Varėnos rajono ikimokyklinio ir priešmokyklinio ugdymo prieinamumą modernizuojant Varėnos „Pasakos“ vaikų lopšelio-darželio infrastruktūrą.
Projekto veikos:
1. Varėnos „Pasakos“ vaikų lopšelio-darželio infrastruktūros modernizavimas ir aprūpinimą priemonėmis, skatinančiomis vaikų kūrybiškumą ir savireguliaciją (vidaus apdaila, patalpų perplanavimas ir pritaikymas efektyvesniam ugdymo procesui, inžinerinių sistemų modernizavimas (išskyrus energetinio efektyvumo didinimą));
2. Baldų, atitinkančių vaikų poreikius ir šiuolaikiškus ugdymo reikalavimus, įsigijimas.</t>
  </si>
  <si>
    <t>Projekto tikslas – ikimokyklinio ugdymo prieinamumo didinimas. Alytaus rajono savivaldybėje..
Projekto tikslinės grupės – Alytaus r. Simno, Butrimonių vaikų darželių ir Miroslavo ikimokyklinio ugdymo skyriaus atnaujintų grupių auklėtiniai ir grupių pedagogai.
Projekto uždavinys  –  didinti ikimokyklinio ir priešmokyklinio ugdymo įstaigų infrastruktūros pajėgumą ir prieinamumą, įrengiant naujas vietas vaikams.
Projekto veiklos :
1. Alytaus r. Simno vaikų darželio (Melioratorių g. 10, Simnas) 2 grupių modernizavimas ir naujų vietų įrengimas;
2. Baldų ir edukacinių priemonių įsigijimas siekiant įrengti Alytaus r. Simno vaikų darželio (Melioratorių g. 10, Simnas)  patalpas;
3. Alytaus r. Butrimonių vaikų darželio (Jaunystės g. 9, Butrimonys) 2 grupių modernizavimas ir naujų vietų įrengimas;
4. Baldų ir edukacinių priemonių įsigijimas siekiant įrengti Butrimonių vaikų darželio (Jaunystės g. 9, Butrimonys) patalpas;
5. Alytaus r. Miroslavo gimnazijos ikimokyklinio ugdymo skyriaus (Vienuolyno g. 16 B, Miroslavas) 2 grupių modernizavimas ir naujų vietų įrengimas;
6. Baldų ir edukacinių priemonių įsigijimas siekiant įrengti Alytaus r. Miroslavo gimnazijos ikimokyklinio ugdymo skyriaus (Vienuolyno g. 16 B, Miroslavas)  patalpas.</t>
  </si>
  <si>
    <t>Projekto tikslas – pagerinti Alytaus  lopšelio-darželio  „Girinukas“ teikiamų paslaugų kokybę, modernizuojant ugdymo patalpas ir įsigyjant vaikų kūrybiškumą ir savireguliaciją skatinančias priemones.
Projekto tikslinės grupės – ikimokyklinio amžiaus vaikai, lopšelio-darželio personalas.
Projekto uždavinys – Modernizuoti Alytaus lopšelio-darželio „Girinukas“ infrastruktūrą, siekiant pagerinti teikiamų paslaugų kokybę.
Projekto veikos:
1. Vidaus patalpų remontas;
2. Įrangos įsigijimas;
3. Baldų įsigijimas.</t>
  </si>
  <si>
    <t>Projekto tikslas – pagerinti ugdymo(si) kokybę Druskininkų sav. Viečiūnų progimnazijos ikimokyklinio ugdymo skyriuje „Linelis“.
Projekto tikslinės grupės – vaikai, kurie gali pasinaudoti sukurta ar atnaujinta infrastruktūra.
Projekto uždavinys – Druskininkų sav. Viečiūnų progimnazijos ikimokyklinio ugdymo skyriaus „Linelis“ infrastruktūros modernizavimo ir aprūpinimas priemonėmis, skatinančiomis vaikų kūrybiškumą ir savireguliaciją.
Projekto veikos:
1. Druskininkų sav. Viečiūnų progimnazijos ikimokyklinio ugdymo skyriaus „Linelis“ rangos darbai;
2. Įrangos ir baldų įsigijimas.</t>
  </si>
  <si>
    <t>Projekto tikslas – didinti ikimokyklinio ir priešmokyklinio ugdymo įstaigų tinklo veiklos efektyvumą Lazdijų rajone.
Projekto tikslinės grupės – Lazdijų mokyklos-darželio „Vyturėlis“ ugdytiniai bei šios švietimo įstaigos darbuotojai.
Projekto uždavinys – modernizuoti ikimokyklinio ir priešmokyklinio ugdymo mokyklos infrastruktūrą, aprūpinti priemonėmis skatinančiomis vaikų kūrybiškumą ir savireguliaciją Lazdijų rajone..
Projekto veikos:
1. Modernizuoti 2 – Lazdijų mokyklos-darželio „Vyturėlis“ grupes;
2. Įsigyti baldus;
3. Įsigyti įrangą.</t>
  </si>
  <si>
    <t>Projekto tikslas – pagerinti Druskininkų M. K. Čiurlionio meno mokykloje vykdomų neformaliojo ir švietimo veiklų kokybę ir padidinti jų prieinamumą.
Projekto tikslinės grupės – vaikai, mokiniai ir studentai, kurie gali pasinaudoti sukurta ar atnaujinta Druskininkų M. K. Čiurlionio meno mokyklos infrastruktūra.
Projekto uždavinys – sutvarkyti/atnaujinti neformaliojo švietimo veiklai skirtą infrastruktūrą.
Projekto veikos:
1. Druskininkų M. K. Čiurlionio meno mokyklos rangos darbai;
2. Įrangos, būtinos neformaliojo švietimo veiklai, įsigijimas;
3. Baldų, būtinų neformaliojo švietimo veiklai, įsigijimas</t>
  </si>
  <si>
    <t>Projekto tikslas – užtikrinti neformaliojo vaikų švietimo teikiamų paslaugų kokybę bei plėtrą Alytaus mieste.
Projekto tikslinės grupės – Alytaus muzikos mokyklos esančios Sporto g. 12,, Alytuje moksleiviai, mokytojai ir lankytojai.
Projekto uždavinys – remontuoti neformaliojo vaikų švietimo veiklai skirtą muzikos mokyklos pastatą, esantį Sporto g. 12, Alytaus mieste bei įsigyti reikiamą įrangą.
Projekto veikos:
1. Vidaus patalpų remontas;
2. Įrangos įsigijimas.</t>
  </si>
  <si>
    <t>Projekto tikslas – didinti neformalaus švietimo paslaugų prieinamumą Alytaus rajone.
Projekto tikslinės grupė – Alytaus r. meno ir sporto m-klos mokiniai ir mokytojai (384 asmenys).
Projekto uždaviniai:
1. Didinti neformalaus švietimo prieinamumą organizuojant vaikų stovyklas.
2. Plėsti sporto programų prieinamumą rajono vaikams.
Pirmo uždavinio projekto veiklos - Alytaus r. meno ir sporto mokyklai priklausančiu patalpų Nemunaičio stovykloje patalpų remonto darbai, baldų įsigijimas;
Antrojo uždavinio projekto veiklos – sporto salės Dauguose atnaujinimas.</t>
  </si>
  <si>
    <t>Projekto tikslas – pagerinti ugdymo(si) kokybę Druskininkų „Atgimimo“ mokykloje.
Projekto tikslinės grupės – mokiniai, kurie gali pasinaudoti sukurta ar atnaujinta Druskininkų „Atgimimo“ mokyklos infrastruktūra.
Projekto uždavinys –  modernių kūrybiškumą skatinančių edukacinių erdvių kūrimas Druskininkų „Atgimimo“ mokykloje.
Projekto veiklos :
1. Druskininkų „Atgimimo“ mokyklos rangos darbai;
2. Įrangos/baldų ir kito turto įsigijimas;</t>
  </si>
  <si>
    <t>Projekto tikslas – pagerinti Alytaus Dzūkijos pagrindinės mokyklos teikiamų švietimo paslaugų kokybę, sukuriant modernias bei saugias mokyklos erdves mokiniams.
Projekto tikslinės grupės – Alytaus Dzūkijos pagrindinės mokyklos mokiniai, mokyklos personalas.
Projekto uždavinys –  užtikrinti Alytaus Dzūkijos pagrindinės mokyklos infrastruktūrą, siekiant pagerinti teikiamų švietimo paslaugų kokybę.
Projekto veiklos :
1. Vidaus patalpų remontas;
2. Įrangos įsigijimas;
3. Baldų įsigijimas.</t>
  </si>
  <si>
    <t>Projekto tikslas – bendrojo ugdymo įstaigų veiklos efektyvumo didinimas ir modernių mokymosi erdvių kūrimas Alytaus rajono savivaldybėje.
Projekto tikslinės grupės – Alytaus rajono Simno gimnazijos ir Alytaus rajono Butrimonių gimnazijos auklėtiniai ir darbuotojai.
Projekto uždaviniai: 
1. Butrimonių gimnazijos infrastruktūros modernizavimas, siekiant pagerinti ugdymo kokybę;
2. Simno gimnazijos infrastruktūros modernizavimas, siekiant pagerinti ugdymo kokybę.
Projekto veiklos:
1. Butrimonių gimnazijos gamtos mokslų klasės remonto darbai ir laboratorijos įrengimo darbai, laboratorinių baldų, įrangos ir kitų mokymo priemonių įsigijimas;
2. Simno gimnazijos gamtos fizikos ir chemijos mokslų klasės remonto darbai ir laboratorijos įrengimo darbai, , laboratorinių baldų, įrangos ir kitų mokymo priemonių įsigijimas.</t>
  </si>
  <si>
    <t>Projekto tikslas – prisidėti prie Varėnos r. savivaldybės mokyklų tinklo efektyvumo didinimo.
Projekto tikslinės grupės – Varėnos r. Merkinės Vinco Krėvės gimnazijos ugdytiniai. 2016 - 2017 mokslo metais gimnazijoje ugdosi 308 ugdytiniai.
Projekto uždavinys: įrengti ikimokyklinio ir priešmokyklinio ugdymo grupes Varėnos r, Merkinės Vinco Krėvės gimnazijos laisvose patalpose.
Projekto veikla –  Varėnos r. Merkinės Vinco Krėvės gimnazijos modernizavimas, pritaikant nenaudojamas patalpas ikimokykliniam ir priešmokykliniam ugdymui (2 ikimokyklinio ugdymo grupių įrengimas, baldų ir įrangos atnaujinimas, vaikų žaidimo aikštelės lauke įrengimas)</t>
  </si>
  <si>
    <t>Projekto tikslas – didinti Lazdijų rajono savivaldybės bendrojo ugdymo įstaigų tinklo veiklos efektyvumą kuriant mokyklose modernias kūrybiškumą skatinančias edukacines erdves.
Projekto tikslinės grupės – Lazdijų r. Veisiejų Sigito Gedos gimnazijoje ir Lazdijų r. Seirijų Antano Žmuidzinavičiaus gimnazijoje -1-12 (IV g) klasių moksleiviai, Lazdijų Motiejaus Gustaičio gimnazijoje - 5-12 (IVg) klasių moksleiviai, visų trijų gimnazijų mokytojai.
Projekto uždaviniai:
1.  Įrengti modernią kūrybiškumą skatinančią edukacinę erdvę Lazdijų Motiejaus Gustaičio gimnazijoje;
2. Įrengti modernią kūrybiškumą skatinančią edukacinę erdvę Lazdijų r. Veisiejų Sigito Gedos gimnazijoje;
3. Modernizuoti kūrybiškumą skatinančią edukacinę erdvę Lazdijų r. Seirijų Antano Žmuidzinavičiaus gimnazijoje.
Pirmojo uždavinio projekto veiklos :
1. Gamtos mokslų laboratorijos įrangos ir spec. baldų įsigijimas;
2. Laboratorijos kabineto ir paruošiamojo kambario remontas;
3. Mokymo priemonių ir 3D mokomųjų objektų klasės įsigijimas.
Antrojo uždavinio projekto veiklos:
1. Gamtos mokslų laboratorijos įrangos ir spec. baldų įsigijimas;
2. Laboratorijos kabinetų ir paruošiamojo kambario remontas;
3. Mokymo priemonių ir 3D mokomųjų objektų klasės įsigijimas.
Trečiojo uždavinio projekto veikla  – sporto salės bei persirengimo kambarių ir sanitarinių mazgų remontas.</t>
  </si>
  <si>
    <t>Projekto tikslas – tobulinti neformaliojo švietimo infrastruktūrą Varėnos rajone, siekiant sudaryti sąlygas moksleiviams gauti kokybiškas neformaliojo švietimo paslaugas.
Projekto tikslinės grupės – Varėnos moksleivių kūrybos centro J. Basanavičiaus g. 38, Varėnoje moksleiviai, mokytojai ir lankytojai.
Projekto uždavinys –  užtikrinti Varėnos moksleivių kūrybos centro infrastruktūrą, būtiną kokybiškoms neformaliojo švietimo paslaugoms teikti Varėnos rajone.
Projekto veikla - Varėnos moksleivių kūrybos centro pastato J. Basanavičiaus g. 38, Varėnoje,  modernizavimas ir aprūpinimas reikalinga įranga bei baldais.</t>
  </si>
  <si>
    <t>Projekto pavadinimas: ,,Sveika bendruomenė – stipri visuomenė“.
Pareiškėjas - Druskininkų savivaldybės visuomenės sveikatos biuras.
Projekto tikslas - suformuoti Druskininkų savivaldybės vaikų sveikos gyvensenos įgūdžius ir vertybines nuostatas. 
Projekto tikslinė grupė – vaikai iki 18 metų. Veiklos bus orientuotas į atskiros amžiaus grupės pagrindines sveikatos problemas ir tai leis pagerinti esamą situaciją. 
Pirmoji veiklų grupė skirta 3-7 m. darželinukams. Darželinukai bus mokomi taisyklingos laikysenos, mankštos, gerinama jų psichinė sveikata, formuojamas pykčio ir emocijų valdymas.
Antrojo veiklų grupė skirta 8-12 m. vaikams. Vaikams bus organizuojamos vasaros stovyklos, kurių metu vaikai bus skatinami būti fiziškai aktyviais. Sporto šakų specialistai vaikus mokins gatvės šokio, slidinėjimo, riedučių sporto ir važinėjimo ,,trikke“ dviračiais. Po vasaros stovyklų vaikai pasirinks pamėgtą sporto būrelį ir jį lankys toliau. 
Trečiosios grupės dalyviai – 13-17 metų mokiniai. Interaktyvių, mokomųjų priemonių metu vaikai bus skatinami vengti ir atsisakyti žalingų įpročių, kibernetinių priklausomybių. Atsižvelgiant į amžiaus grupę, bus organizuojamos paskaitos lytiškumo temomis.
Projekto trukmė: 36 mėnesiai.</t>
  </si>
  <si>
    <t>Projekto „Priemonių, gerinančių ambulatorinių sveikatos priežiūros paslaugų prieinamumą tuberkulioze sergantiems asmenims, Alytaus rajone, įgyvendinimas“ tikslas - padidinti priemonių, gerinančių ambulatorinių sveikatos priežiūros paslaugų prieinamumą tuberkulioze sergantiems asmenims, Alytaus rajone taip siekiant sumažinti savivaldybės gyventojų sergamumą ir mirtingumą nuo tuberkuliozės bei išvengti atsparių vaistams tuberkuliozė formų. Šiam tikslui pasiekti bus vykdoma priemonių, gerinančių ambulatorinių asmens sveikatos priežiūros paslaugų teikimo prieinamumą tuberkulioze sergantiems pacientams, įgyvendinimo veikla. VšĮ Alytaus rajono savivaldybės pirminės sveikatos priežiūros centras steigs DOTS kabinetą  pastato adresu Naujoji g. 48 Alytuje patalpose. Planuojama rodiklio reikšmė – tuberkulioze sergantys pacientai, kuriems buvo suteiktos socialinės paramos priemonės (maisto talonų dalijimas) tuberkuliozės ambulatorinio gydymo metu – 34. Pasiekus projekto tikslą ir įgyvendinus uždavinius, Alytaus rajono savivaldybėje sumažės gyventojų sergamumas ir mirtingumas nuo tuberkuliozės, bus išvengta atsparių vaistams tuberkuliozės mikobakterijų atsiradimo ir plitimo.</t>
  </si>
  <si>
    <t xml:space="preserve">Projekto „Paslaugų tuberkulioze sergantiems asmenims gerinimas Lazdijų rajono savivaldybėje“ tikslas - mažinti Lazdijų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Lazdijų rajono savivaldybė įsteigė DOTS kabinetą VšĮ Lazdijų savivaldybės pirminės sveikatos priežiūros centro, kuris yra projekto partneris, patalpose. Planuojama rodiklio reikšmė – tuberkulioze sergantys pacientai, kuriems buvo suteiktos socialinės paramos priemonės (maisto talonų dalijimas) tuberkuliozės ambulatorinio gydymo metu – 42. Pasiekus projekto tikslą ir įgyvendinus uždavinius, Lazdijų rajono savivaldybėje sumažės gyventojų sergamumas ir mirtingumas nuo tuberkuliozės, bus išvengta atsparių vaistams tuberkuliozės mikobakterijų atsiradimo ir plitimo. </t>
  </si>
  <si>
    <t xml:space="preserve">Projekto „Ambulatorinių sveikatos priežiūros paslaugų prieinamumo gerinimas tuberkulioze sergantiems asmenims Varėnos rajono savivaldybėje“ tikslas - mažinti Varėnos rajono gyventojų sergamumą ir mirtingumą nuo tuberkuliozės, išvengti atsparių vaistams tuberkuliozės mikobakterijų atsiradimo ir plitimo. Šiam tikslui pasiekti bus vykdoma priemonių, gerinančių ambulatorinių asmens sveikatos priežiūros paslaugų teikimo prieinamumą tuberkulioze sergantiems pacientams, įgyvendinimo veikla. Varėnos rajono savivaldybė kartu su projekto partneriu VšĮ Varėnos pirminės sveikatos priežiūros centru įsteigė DOTS kabinetą. Pacientams, kurie atvyks į Savivaldybės DOTS kabinetą išgerti jiems gydytojo pulmonologo priskirtų vaistų, kiekvieną savaitę bus skirtas maisto talonas maisto produktams, kas skatins pacientus laiku išgerti visus priskirtus vaistus. Taip pat projekto metu bus finansuojamos vykdančiojo personalo nuvykimas pas tuberkulioze sergančius asmenis, kuriems paskirtas DOTS gydymas, transporto išlaidos. Todėl tikėtina, kad pacientas, kuris reguliariai lankysis DOTS kabinete arba bus lankomas personalo, pasveiks. Planuojama rodiklio reikšmė – tuberkulioze sergantys pacientai, kuriems buvo suteiktos socialinės paramos priemonės (maisto talonų dalijimas) tuberkuliozės ambulatorinio gydymo metu – 43. Įgyvendinus projekto tikslą ir uždavinį, bus pasiektas rezultatas: sumažinti sveikatos netolygumai, pagerintas sveikatos priežiūros paslaugų teikimo prieinamumas tuberkulioze sergantiems pacientams. Tikimasi, kad įgyvendinus projektą Varėnos rajono savivaldybėje sumažės gyventojų sergamumas ir mirtingumas nuo tuberkuliozės, bus išvengta atsparių vaistams tuberkuliozės mikobakterijų atsiradimo ir plitimo. </t>
  </si>
  <si>
    <t xml:space="preserve">Projekto tikslas: gerinti asmenų aptarnavimo Varėnos rajono savivaldybės viešojo valdymo institucijose kokybę ir didinti teikiamų paslaugų prieinamumą visuomenei
Projekto tikslinės grupės: visuomenė; savivaldybės administracijos ir Varėnos viešosios bibliotekos darbuotojai.
Projekto uždavinys: optimizuoti viešųjų ir administracinių paslaugų teikimo bei organizavimo procesus Varėnos rajono savivaldybėje.
Projekto veiklos:  
1. Visuomenės patenkinimo teikiamomis paslaugomis tyrimo atlikimas. 
2. Savivaldybės viešojo valdymo institucijų teikiamų paslaugų optimizavimas ir Piliečių chartijos parengimas.
3. Darbuotojų kompetencijų  stiprinimas. </t>
  </si>
  <si>
    <t xml:space="preserve">Projekto tikslas - vadovaujantis LEAN metodologija gerinti saviv. viešojo valdymo institucijų teikiamas paslaugas bei didinti asmenų aptarnavimo kokybę.
Projekto uždavinys-  saviv. viešojo valdymo institucijų veiklos organizavimo procedūrų, susijusių su paslaugų teikimu ir asmenų aptarnavimu, tobulinimas.
Projekto tikslinė grupė - saviv. viešojo valdymo institucijų darbuotojai.
Projekto veiklos: 
1. Saviv. viešojo valdymo institucijų veiklos organizavimo procedūrų, tobulinimas vadovaujantis LEAN metodologija, įskaitant „vieno langelio principo“ paslaugas. 
2. Savivaldybės darbuotojų kvalifikacijos kėlimas.
3. Asmenų aptarnavimo kokybės tyrimas. </t>
  </si>
  <si>
    <t>Proj. tikslas - padidinti asmenų pasitenkinimą Alytaus miesto savivaldybės administracijos ir jos viešojo valdymo institucijų teikiamomis paslaugomis ir asmenų aptarnavimo kokybe.
Proj. tikslinė grupė – Alytaus m. saviv. gyventojai.
Projekto tikslui pasiekti numatomi šie uždaviniai:
1. Įvertinti ir patobulinti sav. admin. paslaugų teikimo bei organizavimo procesus.
2. Įvertinti ir patobulinti soc. paslaugų teikimo ir organizavimo procesus.
3. Įvertinti ir patobulinti vaikų priėmimo į švietimo įstaigas org. procesus.
Projekto veiklos – saviv. ir jos įstaigų teikiamų paslaugų optimizavimas taikant LEAN metodus; darbuotojų kompetencijų stiprinimas;  Piliečių chartijos parengimas; įrangos ir baldų įsigijimas..</t>
  </si>
  <si>
    <t xml:space="preserve">Projekto tikslas - padidinti asmenų pasitenkinimą Druskininkų saviv. paslaugomis, pagerinant savivaldybės vidinius procesus, paslaugų ir asmenų aptarnavimo kokybę.
Proj. uždavinys -  pagerinti teikiamų paslaugų ir asmenų aptarnavimo kokybę..
Proj. tikslinė grupė - Druskininkų savivaldybės gyventojai besikreipiantys į sav. admin. ir kurorto svečiai, Druskininkų TVIC lankytojai.
Proj. veiklos: 
1. Tyrimų, skirtų įvertinti paslaugų ir asmenų aptarnavimo kokybę, vykdymas. 
2. Pažangių kokybės vadybos metodų diegimas Druskininkų sav. admin. ir Druskininkų TVIC.
3. „Vieno langelio“ principo įgyvendinimas gerinant asmenų aptarnavimo kokybę. 
</t>
  </si>
  <si>
    <t>Viešosios infrastruktūros pritaikymas neįgaliesiems Druskininų mieste</t>
  </si>
  <si>
    <t xml:space="preserve">Proj. tikslas – pagerinti Varėnos miesto ir rajono kraštovaizdžio būklę, padidinant kraštovaizdžio vizualinį estetinį potencialą.
Proj. tikslinės grupės – Varėnos rajono visuomenė.
Proj. uždavinys – Varėnos rajono kraštovaizdžio formavimas ir teritorijų, pažeistų apleistais statiniais atstatymas ir sutvarkymas.
Proj. Veiklos:
 – bešeimininkių apleistų pastatų likvidavimas Varėnos rajone;
– Varėnos miesto kraštovaizdžio formavimas ir ekologinės būklės gerinimas gamtinio karkaso teritorijoje.
</t>
  </si>
  <si>
    <t xml:space="preserve">Viešosios infrastruktūros pritaikymas neįgaliesiems Druskininkų mieste
</t>
  </si>
  <si>
    <t>P.S 434</t>
  </si>
  <si>
    <t>Pagal veiksmų programą ERPF lėšomis atnaujintos ikimokyklinio ir / ar priešmokyklinio ugdymo vietos</t>
  </si>
  <si>
    <t>Varėnos „Pasakos“ vaikų lopšelio-darželio pastato modernizavimas</t>
  </si>
  <si>
    <t>* Projektams sutartyje papildomai numatytos dviejų produktų rodiklių siektinos reikšmės (P.B.218 ir P.B. 219), kurios priemonės finasavimo sąlygų apraše nenumatytos, todėl į regiono plėtros planą netraukiamos.</t>
  </si>
  <si>
    <t>Geriamojo vandens tiekimo ir nuotekų tvarkymo sistemų renovavimas ir plėtra Varėnos rajone *</t>
  </si>
  <si>
    <t>Geriamojo vandens ir nuotekų tvarkymo sistemų renovavimas Alytaus mieste*</t>
  </si>
  <si>
    <t>Geriamojo vandens tiekimo ir nuotekų tvarkymo sistemų renovavimas ir plėtra Lazdijų rajono savivaldybėje*</t>
  </si>
  <si>
    <t>Vandens tiekimo ir nuotekų šalinimo infrastruktūros renovavimas ir plėtra Druskininkų savivaldybėje*</t>
  </si>
  <si>
    <t>Vandens tiekimo ir nuotekų tvarkymo infrastruktūros plėtra Alytaus rajone (Krokialaukyje)*</t>
  </si>
  <si>
    <t>R01ZM72-120000-1124</t>
  </si>
  <si>
    <t>1.1.1.1.24</t>
  </si>
  <si>
    <t>Viešoji įstaiga Lazdijų kultūros centras</t>
  </si>
  <si>
    <t>Rudaminos laisvalaikio salės katilinės modernizavimas</t>
  </si>
  <si>
    <t>O3</t>
  </si>
  <si>
    <t>Veiksmų, kuriais remiamos investicijos į mažos apimties
infrastruktūrą, skaičius (planuojamų sutvarkyti objektų skaičius)</t>
  </si>
  <si>
    <t xml:space="preserve">Regioninio planavimo būdu įgyvendintų mažos apimties infrastruktūros projektų skaičius
</t>
  </si>
  <si>
    <t>Pagrindinė problema, dėl kurios inicijuojamas projektas – Rudaminos laisvalaikio salės katilinės seno, avarinės būklės šildymo katilo, skleidžiančio didelę oro taršą, keitimas nauju, naudojančiu atsinaujinančios energijos resursus ir jo pajungimas su visais reikalingais įrenginiais pastato šildymo tiekimui. Katilas tiekiantis šilumą šiuo metu yra neefektyvus, avarinės būklės, taršus - kūrenamas akmens anglimi. Modernizavus katilinę, planuojama, kad bus ženkliai prisidėta prie Rudaminos kaimo gyvenvietės infrastruktūros gerinimo, geresnių darbo ir laisvalaikio sąlygų užtikrinimo. Rudaminos laisvalaikio salės pastatas yra vienas iš pagrindinių objektų Rudaminos gyvenvietėje, jame vyksta daug kultūrinių renginių, edukacinių programų, vaikų ir suaugusių neformalaus švietimo programų užsiėmimai, bendruomenės narių susirinkimai. 
Projekto metu ketinama įgyvendinti šią veiklą: pakeisti Rudaminos laisvalaikio salės katilinės seną avarinės būklės šildymo katilą.</t>
  </si>
  <si>
    <t xml:space="preserve">Esamos konteinerių stovėjimo vietos Alytaus regiono savivaldybėse neatitinka Kokybės reikalavimuose konteinerinėms aikštelėms nustatytų reikalavimų, trūksta konteinerių pagal atliekų rūšis.
VATP nustatytas reikalavimas iki 2019 m. organizuoti atskirą maisto atliekų surinkimą, o Alytaus regiono plėtros plane, Alytaus atliekų tvarkymo regiono, minėtų savivaldybių atliekų tvarkymo planuose 2014-2020 m. – iki 2017 m. pab., tačiau šių atliekų surinkimas dabar neorganizuotas nei iš daugiabučių namų, nei iš individualių valdų. Nesilaikoma reikalavimo atskirai rinkti tekstilės atliekas.
Pagal patvirtintą didelių gabaritų atliekų surinkimo (toliau – didelių gabaritų) aikštelių schemą Alytaus regione trūksta 2 didelių gabaritų aikštelių., o esama Druskininkuose jau 2015 m. viršijo planinius pajėgumus.
Projektu siekiama Alytaus regiono savivaldybėse išplėtoti komunalinių atliekų rūšiuojamojo atliekų surinkimo infrastruktūrą, atsižvelgiant į daugiabučių, individualių valdų gyventojų ir ūkio subjektų (projekto tikslinės grupės) poreikius. 
Planuojamos įgyvendinti veiklos:
• konteinerinių aikštelių įrengimas ir konteinerių įsigijimas;
• didelių gabaritų atliekų surinkimo naujų aikštelių įrengimas (Lazdijų r. ir Varėnos r.) ir atnaujinimas (Druskininkuose);
• biologinių atliekų konteinerių individualioms valdoms plėtra.
Projektu bus: 
1) įrengtos 308 konteinerinės aikštelės (84 antžeminės, 224 pusiau požeminės) su rūšiuojamajam atliekų surinkimui skirtais konteineriais: 134 aikštelės Alytaus mieste, 42 - Alytaus r., 78 - Druskininkuose,  23 - Lazdijų r., 31 - Varėnos r.;
2) įrengtos 2 didelių gabaritų aikštelės (Lazdijų ir Varėnos r.) ir praplėsta esama Druskininkų aikštelė;
3) įsigyti 4289 atskiro maisto atliekų surinkimo prie individualių valdų konteineriai.
1 konteinerinėje aikštelėje standartinis konteinerių paketas - mišrių, stiklo, popieriaus ir kartono, plastiko bei maisto atliekų (arba žaliųjų, jei prie kapinių) konteineriai. 1 tekstilės konteineris/ 10-čiai aikštelių.
Įgyvendinus projekte „Komunalinių atliekų tvarkymo infrastruktūros plėtra Alytaus regione“  numatytas veiklas ir atsiradus sutaupytų lėšų, apie 1 495 302,06 Eur, bus papildomai Alytaus regione įrengiamos 103 komunalinių atliekų konteinerinės aikštelės (63 antžeminės, 34 pusiau pužeminės ir 6 požeminės). Konteineriai įsigyti panaudojus sutaupytas lėšas, o konteinerinių aikštelių projektavimo ir rangos darbai iš papildomo finansavimo - 196 930,00 Eur.  </t>
  </si>
  <si>
    <t>R01ZM72-120000-1101</t>
  </si>
  <si>
    <t>Tikslas:
Gerinti viešųjų paslaugų kokybę ir prieinamumą</t>
  </si>
  <si>
    <t>2.1.3.2.3</t>
  </si>
  <si>
    <r>
      <rPr>
        <strike/>
        <sz val="10"/>
        <rFont val="Times New Roman"/>
        <family val="1"/>
        <charset val="186"/>
      </rPr>
      <t xml:space="preserve">
</t>
    </r>
    <r>
      <rPr>
        <sz val="10"/>
        <rFont val="Times New Roman"/>
        <family val="1"/>
        <charset val="186"/>
      </rPr>
      <t>1312</t>
    </r>
  </si>
  <si>
    <t>1.1.1.1.25</t>
  </si>
  <si>
    <t>R01ZM72-120000-1125</t>
  </si>
  <si>
    <t>Privažiavimo, takų ir aikštelių prie Varėnos r. Valkininkų gimnazijos atnaujinimas</t>
  </si>
  <si>
    <t xml:space="preserve">Pagrindinė problema, dėl kurios inicijuojamas projektas – nepakankamas tinkamai išvystytos viešosios infrastruktūros prieinamumas Užuperkasio kaime. Bendruomenės nariai aktyviai bendrauja tarpusavyje, rengia šventes ir talkas, sportuoja. Esama infrastruktūra ir privažiavimas prie Varėnos r. Valkininkų gimnazijos ir sporto aikštyno yra blogos būklės. Įgyvendinant šį projektą, būtų įrengtas privažiavimas, automobilių stovėjimo aikštelės, takai, suoliukai, apšvietimas, mokyklinio autobusų laukimo stotelės, atliktas horizontalus ir vertikalus ženklinimas. Įrengus privažiavimo kelią, automobilių stovėjimo aikštelę, takus būtų gerinamos susisiekimo sąlygos, didėtų eismo saugumas, prisidedama prie gyvenimo kokybės didinimo, aplinkos kokybės gerinimo. Tikimasi, kad įgyvendinus projektą bus: pagerėjęs susisiekimas; pagerėjusi gyvenimo kokybė Užuperkasio kaime.
</t>
  </si>
  <si>
    <t>3.1.1.1.2</t>
  </si>
  <si>
    <t>R010008-050000-3112</t>
  </si>
  <si>
    <t>Esamos komunalinių atliekų tvarkymo infrastruktūros pritaikymas maisto / virtuvės atliekų apdorojimui Alytaus regione</t>
  </si>
  <si>
    <t>P.S.330</t>
  </si>
  <si>
    <t>Sukurti /pagerinti maisto / virtuvės atliekų apdorojimo pajėgumai (tonos/metai)</t>
  </si>
  <si>
    <t>1.1.1.3.7</t>
  </si>
  <si>
    <t>R019906-360000-1137</t>
  </si>
  <si>
    <t>Pramonės zonos, esančios Varėnos miesto rytinėje dalyje, sutvarkymas ir pritaikymas verslui</t>
  </si>
  <si>
    <t xml:space="preserve">07.1.1-CPVA-V-906 </t>
  </si>
  <si>
    <t>Projekto tikslas – kurti palankią aplinką investicijoms, socialinei ir ekonominei plėtrai. Įgyvendinant projektą, Varėnos mieste planuojama įrengti Melioratorių g. tęsinį – privažiavimus prie sklypų, esančių Melioratorių g. 2, Melioratorių g. 2A, Melioratorių g. 2B, ir vandentiekio bei buitinių nuotekų tinklus iki kiekvieno sklypo bei naują Savanorių g. ruožą – privažiavimus prie sklypų, esančių Savanorių g. 50C, Savanorių g. 52A, Savanorių g. 54, ir vandentiekio bei buitinių nuotekų tinklus iki kiekvieno sklypo.</t>
  </si>
  <si>
    <t>Projekto metu bus įgyvendinamos veiklos: "Intelektinės transporto sistemos" ir "Darnaus judumo priemonės miestuose" – bus  įrengti įspėjamieji (taktiliniai) paviršiai, perėjos pritaikytos neregiams (trinkelių neregiams įrengimas), įrengti  įspėjamieji greičio nustatymo (matuokliai) trijuose Druskininkų miesto gatvių ruožuose. Įgyvendinus projektą, šviesos, spalvų, virtualios realybės signalais įspės vairuotojus, taipogi ir pėsčiuosius, gerins sąlygas perėjų valdymui bei saugaus eismo kontrolei; greičio nustatymo ženklai parodys transporto priemonės greitį, taip bus mažinamas transporto priemonių greitis, gerinamas pėsčiųjų saugumas.</t>
  </si>
  <si>
    <t>1.1.2.2.3</t>
  </si>
  <si>
    <t>1.1.2.2.4</t>
  </si>
  <si>
    <t>R015514-191800-1226</t>
  </si>
  <si>
    <t>Tikslas: 
Darniai tvarkyti ir vystytiregiono teritoriją</t>
  </si>
  <si>
    <t>Alytaus regiono atliekų tvarkymo centras</t>
  </si>
  <si>
    <t>Projektu siekiama prisidėti prie Varėnos rajono savivaldybės socialinio būsto fondo plėtros. Projekto įgyvendinimo metu bus įsigyti 37 vnt. socialinių būstų Varėnos rajono savivaldybėje. Projekto įgyvendinimo metu 10 socialinių būstų numatoma aprūpinti būtina įranga, t. y. elektrinėmis arba dujinėmis viryklėmis (su orkaitėmis). Tikimasi, kad įgyvendinus projektą, bus padidintas Varėnos rajono savivaldybės socialinio būsto fondas bei socialinio būsto prieinamumas pažeidžiamiausioms gyventojų grupėms, pagerės minėtų asmenų gyvenimo kokybė, integracija į darbo rinką.</t>
  </si>
  <si>
    <t>Projektu siekiama prisidėti prie Alytaus miesto savivaldybės socialinio būsto fondo plėtros ir padidinti Alytaus miesto savivaldybės socialinio būsto fondą ir savivaldybės socialinio būsto prieinamumą asmenims ir šeimoms, turintiems teisę į socialinio būsto nuomą. Projekto įgyvendinimo metu pirkimo būdu bus įsigyta 44 vnt. socialinių būstų, iš kurių 3 būstai bus pritaikyti neįgaliųjų poreikiams. Tikimasi, kad įgyvendinus projektą padidės galimybės apsirūpinti būstu šeimoms ir asmenims, turintiems teisę į socialinį būstą, pagerės minėtų asmenų gyvenimo kokybė, integracija į darbo rinką.</t>
  </si>
  <si>
    <r>
      <rPr>
        <sz val="10"/>
        <rFont val="Times New Roman"/>
        <family val="1"/>
        <charset val="186"/>
      </rPr>
      <t>R015514-191800-1221</t>
    </r>
    <r>
      <rPr>
        <strike/>
        <sz val="10"/>
        <rFont val="Times New Roman"/>
        <family val="1"/>
        <charset val="186"/>
      </rPr>
      <t xml:space="preserve">
</t>
    </r>
  </si>
  <si>
    <t>Projektu siekiama prisidėti prie Lazdijų rajono savivaldybės socialinio būsto fondo plėtros. Projekto įgyvendinimo metu bus rekonstruotas esamas pastatas ir įrengti 7 vnt. socialinių būstų, bei pirkimo būdu  įsigyta 10 vnt. socialinių būstų. Būstai neįgaliesiems pritaikomi nebus. Visi būstai bus aprūpinta elektrinėmis viryklėmis. Įgyvendinus projektą padidės galimybės apsirūpinti būstu šeimoms ir asmenims, turintiems teisę į socialinį būstą, pagerės minėtų asmenų gyvenimo kokybė, integracija į darbo rinką.</t>
  </si>
  <si>
    <t>M. K. Čiurlionio gatvės atkarpos Druskininkų m. rekonstrukcija</t>
  </si>
  <si>
    <t>2021</t>
  </si>
  <si>
    <t>2020</t>
  </si>
  <si>
    <t xml:space="preserve">Projekto įgyvendinimo metu numatoma Naujojoje g. įrengti apie 1700 m. ilgio, 3 m. pločio dviračių, pėsčiųjų taką su reikalinga infrastruktūra ir  Rūtų - Pulko - Gardino g. žiedinę sankryžą. Saugaus eismo infrastruktūrą numatoma įrengti vadovaujantis inžinerinių saugaus eismo priemonių projektavimo ir naudojimo rekomendacijomis R ISEP 10.
Projekto įgyvendinimo metu papildomai numatoma Alytuje įrengti Ulonų - Pulko - Santaikos g. žiedinę sankryžą. Saugaus eismo infrastruktūra numatoma įrengti vadovaujantis inžinerinių saugaus eismo priemonių projektavimo ir naudojimo rekomendacijomis R ISEP 10 (Žin., 2012, Nr. 120-0).
Numatoma įgyvendinti naują veiklą - numatyta įrengti 0,19 km ilgio ir 2,25 m (1,5 m 0+75 m apsaugos zona) pločio taką pėstiesiems (pritaikytą neįgaliesiems) Topolių gatvėje Alytuje. Bus įgyvendintos 2 saugaus eismo priemonės - dviračių, pėsčiųjų tako įrengimas ir įrengtas takas pėstiesiems. </t>
  </si>
  <si>
    <t xml:space="preserve">Projektu siekiama padidinti gyventojų pasitenkinimą savivaldybės administracijos teikiamomis administracinėmis ir viešosiomis kultūros paslaugomis bei asmenų aptarnavimu:
1. Atliekant paslaugų ir asmenų aptarnavimo kokybės įvertinimo tyrimą;
2. Tobulinant veiklos organizavimo procesus;
3. Diegiant teikiamų paslaugų ir asmenų aptarnavimo kokybės standartus bei  rengiant Piliečių chartiją;
4. Stiprinant darbuotojų kompetencijų, reikalingų gerinti paslaugų ir asmenų aptarnavimo kokybę.
Papildomų veiklų įgyvendinimo metu planuojama vykdyti gerosios patirties vizitą Lietuvoje, išleisti leidinį apie Kultūros centro (toliau–KC) teikiamas paslaugas (papildomi 100 vnt. būtų pritaikyta neįgaliesiems), sukurti mobiliąją programėlę, pritaikyti KC interneto svetainę neįgaliesiems, KC svetainėje įdiegti įrankį, kuris prisidės prie teikiamų paslaugų ir asmenų aptarnavimo kokybės gerinimo. </t>
  </si>
  <si>
    <t xml:space="preserve">Projekto investicijos, skiriamos nekenksmingos transporto priemonės įsigijimui, siekiant pagerinti viešuoju (miesto ir priemiestinio) transporto teikiamų paslaugų kokybę ir taip paskatinti gyventojus labiau naudotis viešuoju transportu, kuris būtų pritaikytas visų visuomenės grupių atstovams. </t>
  </si>
  <si>
    <t>2022</t>
  </si>
  <si>
    <t>Priemonė Nr. 10.1.3-ESFA-R-920 „Paslaugų ir asmenų aptarnavimo kokybės gerinimas savivaldybėse“ 6 punktą ir jį išdėstau taip:</t>
  </si>
  <si>
    <t>„6. Priemonės įgyvendinimo stebėsenos rodikliai</t>
  </si>
  <si>
    <t xml:space="preserve"> </t>
  </si>
  <si>
    <t>c</t>
  </si>
  <si>
    <r>
      <rPr>
        <sz val="10"/>
        <color theme="1"/>
        <rFont val="Times New Roman"/>
        <family val="1"/>
        <charset val="186"/>
      </rPr>
      <t>R015514-191800-1221</t>
    </r>
    <r>
      <rPr>
        <strike/>
        <sz val="10"/>
        <color theme="1"/>
        <rFont val="Times New Roman"/>
        <family val="1"/>
        <charset val="186"/>
      </rPr>
      <t xml:space="preserve">
</t>
    </r>
  </si>
  <si>
    <r>
      <t xml:space="preserve">
</t>
    </r>
    <r>
      <rPr>
        <sz val="10"/>
        <color theme="1"/>
        <rFont val="Times New Roman"/>
        <family val="1"/>
        <charset val="186"/>
      </rPr>
      <t>Viešosios infrastruktūros pritaikymas neįgaliesiems Druskininų mieste</t>
    </r>
  </si>
  <si>
    <t>Proj. tikslas – pagerinti kraštovaizdžio būklę Alytaus rajono savivaldybėje, didinant kraštovaizdžio vizualinį estetinį potencialą.
Proj. tikslinės grupės – Alytaus rajono gyventojai.
Proj. uždavinys – Likviduoti bešeimininkius apleistus, aplinką žalojančius pastatus.
Proj. veikla – apleistų pastatų nugriovimas Alytaus rajone, sutvarkant aplinkinę teritoriją.</t>
  </si>
  <si>
    <t>Proj. tikslas – Pakeisti Lazdijų savivaldybės bendrojo plano sprendinius, susijusius su kraštovaizdžio apsauga, tvarkymu, gamtinio karkaso formavimu ir sudaryti geresnes galimybes kraštovaizdžio kokybės gerinimui, jo ekologinių, socialinių ir ekonominių funkcijų stiprinimui, darniai plėtrai. Pagerinti Lazdijų rajono savivaldybėje įvairaus lygmens kraštovaizdžio arealų (teritorijų) būklę didinant kraštovaizdžio kokybę ir kraštovaizdžio vizualinį estetinį potencialą. likviduojant bešeimininkius statinius ir sutvarkant jų teritorijas.
Proj. tikslinės grupės – Lazdijų rajono gyventojai.
Proj. uždaviniai:
– pakeisti Lazdijų rajono savivaldybės teritorijos bendrojo plano sprendinius, siekiant išsaugoti  gamtinio kraštovaizdžio pobūdį, gerinti kraštovaizdžio vertybių būklę – kraštovaizdžio, atskirų jo elementų išsaugojimą, atkūrimą ir reprezentavimą, gamtinių ir kultūrinių kraštovaizdžio kompleksų išsaugojimą.
- tvarkyti kultūrinio kraštovaizdžio paveldą ir didinti kraštovaizdžio estetinį potencialą sutvarkant apleistas, pažeistas ir užterštas teritorijas.
Proj. veiklos:
- reprezentatyvaus kraštovaizdžio formavimo darbai Lazdijų rajono savivaldybės pasienio teritorijose (prie krašto kelio 135);
- bešeimininkių apleistų pastatų ir įrenginių likvidavimo darbai;
- reprezentatyvaus kraštovaizdžio formavimo ir ekologinės būklės gerinimo darbai Lazdijų rajono savivaldybės gamtinio karkaso teritorijoje - Raišupio upelio migraciniame koridoriuje.</t>
  </si>
  <si>
    <t xml:space="preserve">Proj. tikslas – pagerinti įvairaus lygmens kraštovaizdžio arealų (teritorijų) būklę didinant kraštovaizdžio kokybę, stiprinant ir palaikant kraštovaizdžio ekologinę pusiausvyrą, atkuriant pažeistas teritorijas, sutvarkant apleistas ir užterštas teritorijas, didinant kraštovaizdžio vizualinį estetinį potencialą.
Proj. tikslinės grupės – Lazdijų rajono gyventojai.
Proj. uždavinys – tvarkyti kultūrinio kraštovaizdžio paveldą ir estetinį potencialą sutvarkant apleistas, pažeistas ir užterštas teritorijas..
Proj. veiklos:
- reprezentatyvaus kraštovaizdžio formavimo darbai Lazdijų rajono savivaldybės pasienio teritorijose (prie krašto kelio 135);
- bešeimininkių apleistų pastatų ir įrenginių likvidavimo darbai;
- reprezentatyvaus kraštovaizdžio formavimo ir ekologinės būklės gerinimo darbai Lazdijų rajono savivaldybės gamtinio karkaso teritorijoje - Raišupio upelio migraciniame koridoriuje.
</t>
  </si>
  <si>
    <t xml:space="preserve">Proj. tikslas – prisidėti prie kraštovaizdžio arealų (teritorijų) būklės gerinimo stiprinant ir palaikant kraštovaizdžio ekologinę pusiau vyrą, didinant kraštovaizdžio vizualinį estetinį potencialą..
Proj. tikslinės grupės – Druskininkų savivaldybės visuomenė.
Proj. uždavinys – pagerinti Druskininkų savivaldybės kraštovaizdžio vizualinį raiškumą ir estetinį potencialą.
Proj. veikla Kraštovaizdį darkančių apleistų bešeimininkių statinių ir įrenginių likvidavimas Druskininkų teritorijoje.
</t>
  </si>
  <si>
    <t xml:space="preserve">Proj. tikslas – Alytaus miesto bendrojo plano korektūra, zonuojant gamtinio karkaso saugomo kraštovaizdžio erdvinę teritorinę struktūrą, nustatant tvarkymo ir naudojimo reglamentus ir kraštovaizdžio estetinės vertės kūrimo principus.
Proj. tikslinės grupės – Alytaus miesto visuomenė.
Proj. uždavinys – pakoreguoti Alytaus miesto bendrąjį planą, siekiant kraštovaizdį pritaikyti urbanistiniams reikalavimams.
Projekto veikla - siekiant vertingų gamtinės aplinkos išsaugojimo bus atliktas Alytaus miesto gamtinio karkaso teritorijų indentifikavimas
Įgyvendinus projektą bus pakoreguota kraštovaizdžio ir gamtinio karkaso formavimo aspektais Alytaus miesto bendrojo plano dalis.
</t>
  </si>
  <si>
    <t>Proj. tikslas – pagerinti Alytaus rajono įvaizdi likviduojant apleistus pastatus ir kitus aplinką žalojančius objektus.
Proj. tikslinės grupės – Alytaus rajono visuomenė.
Proj. uždavinys – likviduoti apleistus pastatus, sutvarkant aplinkinę teritoriją..
Proj. veikla - apleistų  pastatų nugriovimas Alytaus rajone, sutvarkant aplinkinę teritoriją.
ؘ</t>
  </si>
  <si>
    <t>Proj. tikslas – pagerinti Varėnos miesto ir rajono kraštovaizdžio būklę, padidinant kraštovaizdžio vizualinį estetinį potencialą..
Proj. tikslinės grupės – Varėnos rajono visuomenė.
Proj. uždavinys – Varėnos rajono kraštovaizdžio teritorijų, pažeistų apleistais statiniais ir karjerais, atstatymas ir sutvarkymas.
Proj. veiklos:
 – bešeimininkių apleistų pastatų likvidavimas Varėnos rajone;
– kasybos darbais pažeistų žemių sutvarkymas.
ؘ</t>
  </si>
  <si>
    <t>UAB „Dzūkijos vandenys“ planuoja įgyvendinti investicinį projektą „Geriamojo vandens ir nuotekų tvarkymo sistemų renovavimas Alytaus mieste“.
Projekto tikslas ir uždaviniai: didinti vandens tiekimo ir nuotekų tvarkymo paslaugų kokybę ir sistemos efektyvumą (atitinka Veiksmų programos 5 prioriteto „Aplinkosauga, gamtos išteklių darnus naudojimas ir prisitaikymas prie klimato kaitos“ 5.3.2 konkretų uždavinį).
Projektu siekiama padidinti vandens tiekimo ir nuotekų tvarkymo sistemos efektyvumą, Alytaus miesto gyventojams užtikrinti kokybiškų geriamojo vandens tiekimo ir nuotekų tvarkymo paslaugų teikimą.
Projektą sudarys šios veiklos: Alytaus m. vandentiekio ir nuotekų tinklų rekonstrukcija, Antros vandentiekio stoties, Putinų g. 82, Alytuje, rekonstrukcija.</t>
  </si>
  <si>
    <t>Projekto tikslas: suteikti galimybes Druskininkų miesto bei Neravų kaimo gyventojams prisijungti prie centralizuotos vandens tiekimo ir nuotekų tvarkymo sistemos bei gauti kokybišką vandenį bei vandens tiekimo ir nuotekų tvarkymo paslaugas Druskininkų savivaldybėje.
Projekto veiklos: 
Naujų vandens tiekimo ir nuotekų tvarkymo tinklų tiesimas Baltašiškės ir Pakrantės gatvėse Druskininkų mieste; 
Naujų vandens tiekimo ir nuotekų tvarkymo tinklų tiesimas Dainavos 1-osios, Dainavos 2-osios g. ir kt. sodininkų bendrijoje „Dainava“ Neravų kaime Druskininkų savivaldybėje; 
Nuotekų tvarkymo tinklų rekonstrukcija Pušų, Gojaus ir Sodžiaus g. Neravų kaime Druskininkų savivaldybėje; 
Vandens tiekimo tinklų rekonstrukcija nuo Druskininkų miesto III-osios vandenvietės iki Druskininkų miesto;
Naujų nuotekų tvarkymo tinklų tiesimas Pakalnės gatvėje Druskininkų mieste
Vandens gerinimo įrenginių rekonstrukcija Druskininkų miesto III-oje vandenvietėje
Projekto rezultatai:
- prie nuotekų tinklų prijungtų gyventojų skaičius – 432;
- prie vandentiekio tinklų prijungtų gyventojų skaičius – 422;
- gyventojų, kuriems pagerintos vandens tiekimo paslaugos rekonstravus vandens gerinimo įrenginius, skaičius-15.867;
- naujai nutiestų nuotekų tinklų ilgis, km – 6,47;
- naujai nutiestų vandentiekio tinklų ilgis, km – 6,061;
- rekonstruotų nuotekų tinklų ilgis, km – 2,68;
- rekonstruotų vandentiekio tinklų ilgis, km – 0,514;
-rekonstruoti vandens gerinimo įrenginiai, vnt-1.</t>
  </si>
  <si>
    <t>Šiuo metu pagal paskirtį Alytaus rajone eksploatuojami vandens tiekimo ir nuotekų šalinimo tinklai yra pasenę, nusidėvėję, per juos patiriami didesni nuostoliai tiek įmonei, tiek gyventojams, gamtai. Inicijuojamas projektas „Vandens tiekimo ir nuotekų tvarkymo infrastruktūros plėtra Alytaus rajone (Krokialaukyje)“ planuojamas kompleksiškai įgyvendinti Alytaus rajono savivaldybėje, Krokialaukio ir miesteliuose, tiesiant naujus vandens tiekimo bei nuotekų surinkimo tinklus, statant nuotekų valymo bei rekostruojant vandens  gerinimo įrenginius. 
Vandens tiekimo ir nuotekų tvarkymo infrastruktūra yra neatsiejama gyvenamosios aplinkos dalis, leidžianti užtikrinti sveiką ir gerą gyvenimo kokybę, todėl šios infrastruktūros egzistavimas yra būtinas tiek Alytaus rajono savivaldybei, tiek kiekvieno atskiro miesto ar kaimo gyventojams. Įgyvendinus šį projektą bus išspręsta esminė problema – užtikrintas vandens tiekimo ir nuotekų šalinimo paslaugų prieinamumas miestelio gyventojams, pagerinta tiekiamo geriamojo vandens kokybė, sumažinta tarša aplinkai. Įgyvendinus projektą, kuris numatytas Alytaus rajono infrastruktūros plėtros plane, bus prisidedama prie Alytaus regiono plėtros plano, bei Vandens tiekimo ir nuotekų tvarkymo strategijos, bus įrengta nauja vandens tiekimo ir nuotekų tvarkymo infrastruktūra, gyventojams bus suteikta galimybė prisijungti prie naujai įrengtų tinklų, bus suteiktos kokybiškos vandens tiekimo ir nuotekų tvarkymo paslaugos. Inventorizavus eksploatuojamus tinklus bus padidintas teikiamų paslaugų efektyvumas.</t>
  </si>
  <si>
    <t>UAB „Dzūkijos vandenys“ planuoja įgyvendinti investicinį projektą „Paviršinių nuotekų sistemų tvarkymas Alytaus mieste“.
Projekto tikslas – sumažinti užtvindymo paviršinėmis nuotekomis riziką ir jos neigiamą poveikį aplinkai bei ekonomikai Alytaus mieste. Numatomas įgyvendinti projektas bus skirtas paviršinių nuotekų valymo įrenginių statybai ir paviršinių nuotekų tinklų rekonstrukcijai. Tai leis ženkliai pagerinti įmonės vykdomą paviršinių nuotekų tvarkymo veiklą. Į projekto apimtį įtrauktos veiklos, kurios nebuvo finansuotos iš kitų šaltinių, įgyvendinant kitus projektus ir kurios tiesiogiai prisidės prie projekto uždavinių įgyvendinimo. Veiklos, nesusijusios su suformuotais projekto uždaviniais, į projekto apimtį neįeina. Projekto įgyvendinimo vieta – Alytaus miestas. Projekto tikslui pasiekti suformuotas konkretus uždavinys – atnaujinti ir išplėsti paviršinių nuotekų tvarkymo infrastruktūrą Alytaus mieste.</t>
  </si>
  <si>
    <t xml:space="preserve">Įgyvendinus projektą bei jame numatytas veiklas, bus įsigijama ši įranga: maisto atliekų ir struktūrinės medžiagos smulkintuvas, žvaigždinis sijotuvas, būgninis sijotuvas, gravitacinis komposto sijotuvas, kmposto džiovinimo įranga, komposto džiovinimo įranga, komosto granuliatorius bei komposto pakavimo įranga. Taip pat bus įrengta stoginė po kuria laikoma dalis įrangos. </t>
  </si>
  <si>
    <t>PATVIRTINTA
Alytaus regiono plėtros tarybos
2015 m. spalio 26 d. sprendimu Nr. 51/6S-34  (Alytaus regiono plėtros tarybos 2022 m.          sprendimo Nr. K-  redakcija)</t>
  </si>
  <si>
    <t>PATVIRTINTA
Alytaus regiono plėtros tarybos
2015 m. spalio 26 d. sprendimu Nr. 51/6S-34  (Alytaus regiono plėtros tarybos 2022 m.          d. sprendimo Nr.  redakcija)</t>
  </si>
  <si>
    <t>PATVIRTINTA
Alytaus regiono plėtros tarybos
2015 m. spalio 26 d. sprendimu Nr. 51/6S-34  (Alytaus regiono plėtros tarybos 2022 m.          d. sprendimo Nr.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</si>
</sst>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L_t_-;\-* #,##0.00\ _L_t_-;_-* &quot;-&quot;??\ _L_t_-;_-@_-"/>
    <numFmt numFmtId="165" formatCode="yyyy"/>
    <numFmt numFmtId="166" formatCode="#,##0.0000"/>
  </numFmts>
  <fonts count="35" x14ac:knownFonts="1">
    <font>
      <sz val="11"/>
      <color theme="1"/>
      <name val="Calibri"/>
      <family val="2"/>
      <charset val="186"/>
      <scheme val="minor"/>
    </font>
    <font>
      <sz val="10"/>
      <name val="Arial"/>
      <family val="2"/>
      <charset val="186"/>
    </font>
    <font>
      <sz val="11"/>
      <color theme="1"/>
      <name val="Calibri"/>
      <family val="2"/>
      <charset val="186"/>
      <scheme val="minor"/>
    </font>
    <font>
      <sz val="11"/>
      <name val="Calibri"/>
      <family val="2"/>
      <charset val="186"/>
      <scheme val="minor"/>
    </font>
    <font>
      <sz val="12"/>
      <name val="Times New Roman"/>
      <family val="1"/>
      <charset val="186"/>
    </font>
    <font>
      <sz val="10"/>
      <name val="Times New Roman"/>
      <family val="1"/>
      <charset val="186"/>
    </font>
    <font>
      <b/>
      <sz val="12"/>
      <name val="Times New Roman"/>
      <family val="1"/>
      <charset val="186"/>
    </font>
    <font>
      <sz val="10"/>
      <name val="Calibri"/>
      <family val="2"/>
      <charset val="186"/>
      <scheme val="minor"/>
    </font>
    <font>
      <b/>
      <sz val="9"/>
      <name val="Times New Roman"/>
      <family val="1"/>
      <charset val="186"/>
    </font>
    <font>
      <b/>
      <sz val="10"/>
      <name val="Times New Roman"/>
      <family val="1"/>
      <charset val="186"/>
    </font>
    <font>
      <sz val="9"/>
      <name val="Times New Roman"/>
      <family val="1"/>
      <charset val="186"/>
    </font>
    <font>
      <sz val="9"/>
      <name val="Calibri"/>
      <family val="2"/>
      <charset val="186"/>
      <scheme val="minor"/>
    </font>
    <font>
      <strike/>
      <sz val="10"/>
      <name val="Times New Roman"/>
      <family val="1"/>
      <charset val="186"/>
    </font>
    <font>
      <b/>
      <i/>
      <sz val="11"/>
      <name val="Times New Roman"/>
      <family val="1"/>
      <charset val="186"/>
    </font>
    <font>
      <sz val="11"/>
      <name val="Times New Roman"/>
      <family val="1"/>
      <charset val="186"/>
    </font>
    <font>
      <strike/>
      <sz val="10"/>
      <name val="Calibri"/>
      <family val="2"/>
      <charset val="186"/>
      <scheme val="minor"/>
    </font>
    <font>
      <sz val="10"/>
      <color rgb="FFFF0000"/>
      <name val="Times New Roman"/>
      <family val="1"/>
      <charset val="186"/>
    </font>
    <font>
      <sz val="11"/>
      <color rgb="FF000000"/>
      <name val="Calibri"/>
      <family val="2"/>
      <scheme val="minor"/>
    </font>
    <font>
      <sz val="10"/>
      <color theme="1"/>
      <name val="Times New Roman"/>
      <family val="1"/>
      <charset val="186"/>
    </font>
    <font>
      <b/>
      <sz val="10"/>
      <color rgb="FFFF0000"/>
      <name val="Times New Roman"/>
      <family val="1"/>
      <charset val="186"/>
    </font>
    <font>
      <strike/>
      <sz val="10"/>
      <color theme="1"/>
      <name val="Times New Roman"/>
      <family val="1"/>
      <charset val="186"/>
    </font>
    <font>
      <sz val="8"/>
      <name val="Calibri"/>
      <family val="2"/>
      <charset val="186"/>
      <scheme val="minor"/>
    </font>
    <font>
      <sz val="11"/>
      <color theme="1"/>
      <name val="Calibri"/>
      <family val="2"/>
      <scheme val="minor"/>
    </font>
    <font>
      <sz val="11"/>
      <color indexed="8"/>
      <name val="Calibri"/>
      <family val="2"/>
      <scheme val="minor"/>
    </font>
    <font>
      <sz val="11"/>
      <color rgb="FF9C6500"/>
      <name val="Calibri"/>
      <family val="2"/>
      <scheme val="minor"/>
    </font>
    <font>
      <sz val="10"/>
      <color theme="0"/>
      <name val="Times New Roman"/>
      <family val="1"/>
      <charset val="186"/>
    </font>
    <font>
      <sz val="12"/>
      <color rgb="FFFF0000"/>
      <name val="Times New Roman"/>
      <family val="1"/>
      <charset val="186"/>
    </font>
    <font>
      <b/>
      <sz val="10"/>
      <color theme="1"/>
      <name val="Times New Roman"/>
      <family val="1"/>
      <charset val="186"/>
    </font>
    <font>
      <sz val="9"/>
      <color rgb="FFFF0000"/>
      <name val="Times New Roman"/>
      <family val="1"/>
      <charset val="186"/>
    </font>
    <font>
      <b/>
      <sz val="9"/>
      <color theme="1"/>
      <name val="Times New Roman"/>
      <family val="1"/>
      <charset val="186"/>
    </font>
    <font>
      <sz val="9"/>
      <color theme="1"/>
      <name val="Times New Roman"/>
      <family val="1"/>
      <charset val="186"/>
    </font>
    <font>
      <sz val="12"/>
      <color theme="1"/>
      <name val="Times New Roman"/>
      <family val="1"/>
      <charset val="186"/>
    </font>
    <font>
      <sz val="11"/>
      <color theme="1"/>
      <name val="Times New Roman"/>
      <family val="1"/>
      <charset val="186"/>
    </font>
    <font>
      <sz val="12"/>
      <name val="Calibri"/>
      <family val="2"/>
      <charset val="186"/>
      <scheme val="minor"/>
    </font>
    <font>
      <sz val="14"/>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4"/>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EB9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ashed">
        <color theme="4" tint="-0.24994659260841701"/>
      </left>
      <right style="thin">
        <color indexed="64"/>
      </right>
      <top style="dashed">
        <color theme="4" tint="-0.24994659260841701"/>
      </top>
      <bottom style="dashed">
        <color theme="4" tint="-0.24994659260841701"/>
      </bottom>
      <diagonal/>
    </border>
    <border>
      <left style="thin">
        <color indexed="64"/>
      </left>
      <right style="dashed">
        <color theme="4" tint="-0.24994659260841701"/>
      </right>
      <top style="dashed">
        <color theme="4" tint="-0.24994659260841701"/>
      </top>
      <bottom style="dashed">
        <color theme="4" tint="-0.2499465926084170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2" fillId="0" borderId="0"/>
    <xf numFmtId="164" fontId="2" fillId="0" borderId="0" applyFont="0" applyFill="0" applyBorder="0" applyAlignment="0" applyProtection="0"/>
    <xf numFmtId="0" fontId="17" fillId="0" borderId="0"/>
    <xf numFmtId="0" fontId="22" fillId="0" borderId="0"/>
    <xf numFmtId="43" fontId="22" fillId="0" borderId="0" applyFont="0" applyFill="0" applyBorder="0" applyAlignment="0" applyProtection="0"/>
    <xf numFmtId="9" fontId="23" fillId="0" borderId="0" applyFont="0" applyFill="0" applyBorder="0" applyAlignment="0" applyProtection="0">
      <alignment vertical="center"/>
    </xf>
    <xf numFmtId="0" fontId="24" fillId="10" borderId="0" applyNumberFormat="0" applyBorder="0" applyAlignment="0" applyProtection="0"/>
  </cellStyleXfs>
  <cellXfs count="255">
    <xf numFmtId="0" fontId="0" fillId="0" borderId="0" xfId="0"/>
    <xf numFmtId="0" fontId="3" fillId="0" borderId="0" xfId="0" applyFont="1"/>
    <xf numFmtId="0" fontId="3" fillId="3" borderId="0" xfId="0" applyFont="1" applyFill="1"/>
    <xf numFmtId="0" fontId="4" fillId="0" borderId="0" xfId="0" applyFont="1" applyAlignment="1">
      <alignment horizontal="left" vertical="center"/>
    </xf>
    <xf numFmtId="0" fontId="4" fillId="0" borderId="0" xfId="0" applyFont="1" applyAlignment="1">
      <alignment vertical="center"/>
    </xf>
    <xf numFmtId="165" fontId="5" fillId="0" borderId="0" xfId="0" applyNumberFormat="1" applyFont="1" applyAlignment="1">
      <alignment vertical="center"/>
    </xf>
    <xf numFmtId="0" fontId="5" fillId="0" borderId="0" xfId="0" applyFont="1" applyAlignment="1">
      <alignment vertical="center"/>
    </xf>
    <xf numFmtId="0" fontId="6" fillId="0" borderId="0" xfId="0" applyFont="1"/>
    <xf numFmtId="0" fontId="6" fillId="0" borderId="0" xfId="0" applyFont="1" applyAlignment="1">
      <alignment vertical="center"/>
    </xf>
    <xf numFmtId="165" fontId="7" fillId="0" borderId="0" xfId="0" applyNumberFormat="1" applyFont="1"/>
    <xf numFmtId="0" fontId="7" fillId="0" borderId="0" xfId="0" applyFont="1"/>
    <xf numFmtId="0" fontId="8" fillId="3" borderId="1" xfId="0" applyFont="1" applyFill="1" applyBorder="1" applyAlignment="1">
      <alignment horizontal="center" vertical="center" wrapText="1"/>
    </xf>
    <xf numFmtId="165"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65" fontId="9" fillId="2" borderId="1" xfId="0" applyNumberFormat="1" applyFont="1" applyFill="1" applyBorder="1" applyAlignment="1">
      <alignment vertical="top" wrapText="1"/>
    </xf>
    <xf numFmtId="4" fontId="9" fillId="2" borderId="1" xfId="0" applyNumberFormat="1" applyFont="1" applyFill="1" applyBorder="1" applyAlignment="1">
      <alignment vertical="top" wrapText="1"/>
    </xf>
    <xf numFmtId="0" fontId="9" fillId="2" borderId="1" xfId="0" applyNumberFormat="1" applyFont="1" applyFill="1" applyBorder="1" applyAlignment="1">
      <alignment vertical="top" wrapText="1"/>
    </xf>
    <xf numFmtId="0" fontId="3" fillId="0" borderId="0" xfId="0" applyFont="1" applyFill="1"/>
    <xf numFmtId="4" fontId="9" fillId="2" borderId="1" xfId="0" applyNumberFormat="1" applyFont="1" applyFill="1" applyBorder="1" applyAlignment="1">
      <alignment horizontal="right" vertical="top" wrapText="1"/>
    </xf>
    <xf numFmtId="4" fontId="5" fillId="0" borderId="1" xfId="0" applyNumberFormat="1" applyFont="1" applyFill="1" applyBorder="1" applyAlignment="1">
      <alignment horizontal="right" vertical="top" wrapText="1"/>
    </xf>
    <xf numFmtId="0" fontId="10" fillId="0" borderId="0" xfId="0" applyFont="1"/>
    <xf numFmtId="0" fontId="10" fillId="0" borderId="0" xfId="0" applyFont="1" applyAlignment="1">
      <alignment vertical="center"/>
    </xf>
    <xf numFmtId="0" fontId="11" fillId="0" borderId="0" xfId="0" applyFont="1"/>
    <xf numFmtId="4" fontId="5" fillId="4" borderId="1" xfId="0" applyNumberFormat="1" applyFont="1" applyFill="1" applyBorder="1" applyAlignment="1">
      <alignment vertical="top" wrapText="1"/>
    </xf>
    <xf numFmtId="165" fontId="5" fillId="4" borderId="1" xfId="0" applyNumberFormat="1" applyFont="1" applyFill="1" applyBorder="1" applyAlignment="1">
      <alignment vertical="top" wrapText="1"/>
    </xf>
    <xf numFmtId="165" fontId="5" fillId="2" borderId="1" xfId="0" applyNumberFormat="1" applyFont="1" applyFill="1" applyBorder="1" applyAlignment="1">
      <alignment vertical="top" wrapText="1"/>
    </xf>
    <xf numFmtId="4" fontId="5" fillId="2" borderId="1" xfId="0" applyNumberFormat="1" applyFont="1" applyFill="1" applyBorder="1" applyAlignment="1">
      <alignment vertical="top" wrapText="1"/>
    </xf>
    <xf numFmtId="0" fontId="3" fillId="4" borderId="0" xfId="0" applyFont="1" applyFill="1"/>
    <xf numFmtId="165" fontId="5" fillId="4" borderId="1" xfId="0" applyNumberFormat="1" applyFont="1" applyFill="1" applyBorder="1" applyAlignment="1">
      <alignment vertical="center" wrapText="1"/>
    </xf>
    <xf numFmtId="3" fontId="5" fillId="4" borderId="1" xfId="0" applyNumberFormat="1" applyFont="1" applyFill="1" applyBorder="1" applyAlignment="1">
      <alignment vertical="center" wrapText="1"/>
    </xf>
    <xf numFmtId="4" fontId="5" fillId="4" borderId="1" xfId="0" applyNumberFormat="1" applyFont="1" applyFill="1" applyBorder="1" applyAlignment="1">
      <alignment vertical="center" wrapText="1"/>
    </xf>
    <xf numFmtId="3" fontId="5" fillId="4" borderId="1" xfId="0" applyNumberFormat="1" applyFont="1" applyFill="1" applyBorder="1" applyAlignment="1">
      <alignment vertical="top" wrapText="1"/>
    </xf>
    <xf numFmtId="0" fontId="4" fillId="0" borderId="0" xfId="0" applyFont="1"/>
    <xf numFmtId="0" fontId="5" fillId="0" borderId="0" xfId="0" applyFont="1"/>
    <xf numFmtId="0" fontId="4" fillId="3" borderId="0" xfId="0" applyFont="1" applyFill="1" applyAlignment="1">
      <alignment horizontal="left" vertical="center" wrapText="1"/>
    </xf>
    <xf numFmtId="0" fontId="4" fillId="3" borderId="0" xfId="0" applyFont="1" applyFill="1"/>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5" fillId="0" borderId="1" xfId="0" applyFont="1" applyFill="1" applyBorder="1" applyAlignment="1">
      <alignment vertical="center" wrapText="1"/>
    </xf>
    <xf numFmtId="0" fontId="9" fillId="4" borderId="1" xfId="0" applyFont="1" applyFill="1" applyBorder="1" applyAlignment="1">
      <alignment vertical="center" wrapText="1"/>
    </xf>
    <xf numFmtId="0" fontId="5" fillId="4" borderId="1" xfId="0" applyFont="1" applyFill="1" applyBorder="1" applyAlignment="1">
      <alignment vertical="center" wrapText="1"/>
    </xf>
    <xf numFmtId="0" fontId="4" fillId="4" borderId="0" xfId="0" applyFont="1" applyFill="1"/>
    <xf numFmtId="0" fontId="5" fillId="4" borderId="0" xfId="0" applyFont="1" applyFill="1"/>
    <xf numFmtId="4" fontId="12" fillId="4" borderId="1" xfId="0" applyNumberFormat="1" applyFont="1" applyFill="1" applyBorder="1" applyAlignment="1">
      <alignment horizontal="right" vertical="center" wrapText="1"/>
    </xf>
    <xf numFmtId="4" fontId="5" fillId="4" borderId="1" xfId="0" applyNumberFormat="1" applyFont="1" applyFill="1" applyBorder="1" applyAlignment="1">
      <alignment horizontal="center" vertical="center" wrapText="1"/>
    </xf>
    <xf numFmtId="0" fontId="3" fillId="0" borderId="1" xfId="0" applyFont="1" applyFill="1" applyBorder="1"/>
    <xf numFmtId="0" fontId="5" fillId="3" borderId="1" xfId="0" applyFont="1" applyFill="1"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vertical="center" wrapText="1"/>
    </xf>
    <xf numFmtId="0" fontId="5" fillId="2" borderId="1" xfId="0" applyFont="1" applyFill="1" applyBorder="1" applyAlignment="1">
      <alignment vertical="top" wrapText="1"/>
    </xf>
    <xf numFmtId="0" fontId="9" fillId="2" borderId="1" xfId="0" applyFont="1" applyFill="1" applyBorder="1" applyAlignment="1">
      <alignment vertical="top" wrapText="1"/>
    </xf>
    <xf numFmtId="0" fontId="5" fillId="0" borderId="5" xfId="0" applyFont="1" applyFill="1" applyBorder="1" applyAlignment="1">
      <alignment vertical="center" wrapText="1"/>
    </xf>
    <xf numFmtId="4" fontId="9" fillId="4" borderId="1" xfId="0" applyNumberFormat="1" applyFont="1" applyFill="1" applyBorder="1" applyAlignment="1">
      <alignment vertical="top" wrapText="1"/>
    </xf>
    <xf numFmtId="4" fontId="5" fillId="4" borderId="1" xfId="0" applyNumberFormat="1" applyFont="1" applyFill="1" applyBorder="1" applyAlignment="1">
      <alignment horizontal="right" vertical="center" wrapText="1"/>
    </xf>
    <xf numFmtId="0" fontId="5" fillId="4" borderId="1" xfId="0"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165" fontId="5" fillId="4" borderId="1" xfId="0" applyNumberFormat="1" applyFont="1" applyFill="1" applyBorder="1" applyAlignment="1">
      <alignment horizontal="center" vertical="center" wrapText="1"/>
    </xf>
    <xf numFmtId="0" fontId="7" fillId="3" borderId="0" xfId="0" applyFont="1" applyFill="1"/>
    <xf numFmtId="0" fontId="12" fillId="4" borderId="1" xfId="0" applyFont="1" applyFill="1" applyBorder="1" applyAlignment="1">
      <alignment vertical="center" wrapText="1"/>
    </xf>
    <xf numFmtId="2" fontId="7" fillId="0" borderId="0" xfId="0" applyNumberFormat="1" applyFont="1"/>
    <xf numFmtId="2" fontId="5" fillId="4" borderId="1" xfId="3" applyNumberFormat="1" applyFont="1" applyFill="1" applyBorder="1" applyAlignment="1">
      <alignment horizontal="right" vertical="center" wrapText="1"/>
    </xf>
    <xf numFmtId="0" fontId="9" fillId="0" borderId="1" xfId="0" applyFont="1" applyBorder="1" applyAlignment="1">
      <alignment horizontal="center" vertical="center" wrapText="1"/>
    </xf>
    <xf numFmtId="0" fontId="5" fillId="5" borderId="0" xfId="0" applyFont="1" applyFill="1"/>
    <xf numFmtId="4" fontId="5" fillId="5" borderId="0" xfId="0" applyNumberFormat="1" applyFont="1" applyFill="1"/>
    <xf numFmtId="4" fontId="5" fillId="4" borderId="1" xfId="0" applyNumberFormat="1" applyFont="1" applyFill="1" applyBorder="1" applyAlignment="1">
      <alignment horizontal="right" vertical="top" wrapText="1"/>
    </xf>
    <xf numFmtId="0" fontId="5" fillId="0" borderId="0" xfId="0" applyFont="1" applyAlignment="1">
      <alignment horizontal="left" vertical="center" wrapText="1"/>
    </xf>
    <xf numFmtId="0" fontId="18" fillId="0" borderId="1" xfId="0" applyFont="1" applyFill="1" applyBorder="1" applyAlignment="1">
      <alignment vertical="center" wrapText="1"/>
    </xf>
    <xf numFmtId="0" fontId="18" fillId="3" borderId="1" xfId="0" applyFont="1" applyFill="1" applyBorder="1" applyAlignment="1">
      <alignment vertical="center" wrapText="1"/>
    </xf>
    <xf numFmtId="0" fontId="7" fillId="4" borderId="0" xfId="0" applyFont="1" applyFill="1"/>
    <xf numFmtId="0" fontId="5" fillId="3" borderId="0" xfId="0" applyFont="1" applyFill="1"/>
    <xf numFmtId="0" fontId="9" fillId="3" borderId="0" xfId="0" applyFont="1" applyFill="1"/>
    <xf numFmtId="0" fontId="9" fillId="0" borderId="0" xfId="0" applyFont="1"/>
    <xf numFmtId="4" fontId="9" fillId="0" borderId="0" xfId="0" applyNumberFormat="1" applyFont="1"/>
    <xf numFmtId="0" fontId="18" fillId="0" borderId="0" xfId="0" applyFont="1" applyFill="1"/>
    <xf numFmtId="0" fontId="18" fillId="0" borderId="0" xfId="0" applyFont="1"/>
    <xf numFmtId="0" fontId="5" fillId="0" borderId="0" xfId="0" applyFont="1" applyFill="1"/>
    <xf numFmtId="0" fontId="16" fillId="0" borderId="0" xfId="0" applyFont="1"/>
    <xf numFmtId="0" fontId="18" fillId="4" borderId="0" xfId="0" applyFont="1" applyFill="1"/>
    <xf numFmtId="0" fontId="16" fillId="4" borderId="0" xfId="0" applyFont="1" applyFill="1"/>
    <xf numFmtId="166" fontId="5" fillId="5" borderId="0" xfId="0" applyNumberFormat="1" applyFont="1" applyFill="1"/>
    <xf numFmtId="0" fontId="5" fillId="5" borderId="0" xfId="0" applyFont="1" applyFill="1" applyBorder="1"/>
    <xf numFmtId="0" fontId="5" fillId="0" borderId="1" xfId="0" applyFont="1" applyFill="1" applyBorder="1"/>
    <xf numFmtId="0" fontId="5" fillId="0" borderId="1" xfId="0" applyFont="1" applyBorder="1"/>
    <xf numFmtId="0" fontId="5" fillId="0" borderId="8" xfId="0" applyFont="1" applyFill="1" applyBorder="1"/>
    <xf numFmtId="0" fontId="5" fillId="0" borderId="0" xfId="0" applyFont="1" applyFill="1" applyAlignment="1">
      <alignment horizontal="right"/>
    </xf>
    <xf numFmtId="0" fontId="5" fillId="0" borderId="0" xfId="0" applyFont="1" applyAlignment="1">
      <alignment horizontal="right"/>
    </xf>
    <xf numFmtId="0" fontId="18" fillId="4" borderId="0" xfId="0" applyFont="1" applyFill="1" applyAlignment="1">
      <alignment horizontal="right"/>
    </xf>
    <xf numFmtId="1" fontId="5" fillId="4" borderId="1" xfId="0" applyNumberFormat="1" applyFont="1" applyFill="1" applyBorder="1" applyAlignment="1">
      <alignment horizontal="right" vertical="top" wrapText="1"/>
    </xf>
    <xf numFmtId="4" fontId="5" fillId="4" borderId="0" xfId="0" applyNumberFormat="1" applyFont="1" applyFill="1"/>
    <xf numFmtId="165" fontId="5" fillId="4" borderId="1" xfId="0" applyNumberFormat="1" applyFont="1" applyFill="1" applyBorder="1" applyAlignment="1">
      <alignment horizontal="right" vertical="top" wrapText="1"/>
    </xf>
    <xf numFmtId="49" fontId="5" fillId="4" borderId="1" xfId="0" applyNumberFormat="1" applyFont="1" applyFill="1" applyBorder="1" applyAlignment="1">
      <alignment horizontal="right" vertical="top" wrapText="1"/>
    </xf>
    <xf numFmtId="0" fontId="9" fillId="4" borderId="0" xfId="0" applyFont="1" applyFill="1"/>
    <xf numFmtId="0" fontId="5" fillId="6" borderId="1" xfId="0" applyFont="1" applyFill="1" applyBorder="1" applyAlignment="1">
      <alignment vertical="center" wrapText="1"/>
    </xf>
    <xf numFmtId="0" fontId="5" fillId="6" borderId="0" xfId="0" applyFont="1" applyFill="1"/>
    <xf numFmtId="4" fontId="5" fillId="3" borderId="0" xfId="0" applyNumberFormat="1" applyFont="1" applyFill="1"/>
    <xf numFmtId="0" fontId="16" fillId="3" borderId="0" xfId="0" applyFont="1" applyFill="1"/>
    <xf numFmtId="4" fontId="5" fillId="0" borderId="0" xfId="0" applyNumberFormat="1" applyFont="1" applyFill="1"/>
    <xf numFmtId="0" fontId="12" fillId="0" borderId="0" xfId="0" applyFont="1" applyFill="1"/>
    <xf numFmtId="4" fontId="12" fillId="0" borderId="0" xfId="0" applyNumberFormat="1" applyFont="1" applyFill="1"/>
    <xf numFmtId="0" fontId="20" fillId="0" borderId="0" xfId="0" applyFont="1" applyFill="1"/>
    <xf numFmtId="0" fontId="5" fillId="7" borderId="1" xfId="0" applyFont="1" applyFill="1" applyBorder="1" applyAlignment="1">
      <alignment vertical="center" wrapText="1"/>
    </xf>
    <xf numFmtId="165" fontId="9" fillId="7" borderId="1" xfId="0" applyNumberFormat="1" applyFont="1" applyFill="1" applyBorder="1" applyAlignment="1">
      <alignment vertical="top" wrapText="1"/>
    </xf>
    <xf numFmtId="0" fontId="5" fillId="7" borderId="0" xfId="0" applyFont="1" applyFill="1"/>
    <xf numFmtId="0" fontId="7" fillId="0" borderId="0" xfId="0" applyFont="1" applyAlignment="1">
      <alignment wrapText="1"/>
    </xf>
    <xf numFmtId="0" fontId="9" fillId="0" borderId="0" xfId="0" applyFont="1" applyAlignment="1">
      <alignment vertical="center"/>
    </xf>
    <xf numFmtId="0" fontId="19" fillId="4" borderId="0" xfId="0" applyFont="1" applyFill="1"/>
    <xf numFmtId="43" fontId="19" fillId="4" borderId="0" xfId="0" applyNumberFormat="1" applyFont="1" applyFill="1"/>
    <xf numFmtId="4" fontId="19" fillId="4" borderId="0" xfId="0" applyNumberFormat="1" applyFont="1" applyFill="1"/>
    <xf numFmtId="0" fontId="5" fillId="4" borderId="1" xfId="0" applyFont="1" applyFill="1" applyBorder="1" applyAlignment="1">
      <alignment vertical="top" wrapText="1"/>
    </xf>
    <xf numFmtId="2" fontId="16" fillId="4" borderId="0" xfId="0" applyNumberFormat="1" applyFont="1" applyFill="1"/>
    <xf numFmtId="4" fontId="9" fillId="4" borderId="0" xfId="0" applyNumberFormat="1" applyFont="1" applyFill="1"/>
    <xf numFmtId="0" fontId="9" fillId="9" borderId="1" xfId="0" applyFont="1" applyFill="1" applyBorder="1" applyAlignment="1">
      <alignment vertical="center" wrapText="1"/>
    </xf>
    <xf numFmtId="165" fontId="9" fillId="9" borderId="1" xfId="0" applyNumberFormat="1" applyFont="1" applyFill="1" applyBorder="1" applyAlignment="1">
      <alignment vertical="top" wrapText="1"/>
    </xf>
    <xf numFmtId="4" fontId="9" fillId="9" borderId="1" xfId="0" applyNumberFormat="1" applyFont="1" applyFill="1" applyBorder="1" applyAlignment="1">
      <alignment horizontal="right" vertical="top" wrapText="1"/>
    </xf>
    <xf numFmtId="0" fontId="5" fillId="9" borderId="1" xfId="0" applyFont="1" applyFill="1" applyBorder="1" applyAlignment="1">
      <alignment vertical="center" wrapText="1"/>
    </xf>
    <xf numFmtId="0" fontId="5" fillId="4" borderId="9" xfId="0" applyFont="1" applyFill="1" applyBorder="1"/>
    <xf numFmtId="4" fontId="9" fillId="9" borderId="1" xfId="0" applyNumberFormat="1" applyFont="1" applyFill="1" applyBorder="1" applyAlignment="1">
      <alignment vertical="top" wrapText="1"/>
    </xf>
    <xf numFmtId="43" fontId="9" fillId="4" borderId="0" xfId="0" applyNumberFormat="1" applyFont="1" applyFill="1"/>
    <xf numFmtId="4" fontId="5" fillId="4" borderId="1" xfId="0" applyNumberFormat="1" applyFont="1" applyFill="1" applyBorder="1" applyAlignment="1">
      <alignment vertical="top"/>
    </xf>
    <xf numFmtId="0" fontId="3" fillId="4" borderId="5" xfId="0" applyFont="1" applyFill="1" applyBorder="1"/>
    <xf numFmtId="0" fontId="3" fillId="4" borderId="1" xfId="0" applyFont="1" applyFill="1" applyBorder="1"/>
    <xf numFmtId="0" fontId="5" fillId="4" borderId="1" xfId="0" applyFont="1" applyFill="1" applyBorder="1" applyAlignment="1">
      <alignment horizontal="right" vertical="center"/>
    </xf>
    <xf numFmtId="0" fontId="12" fillId="0" borderId="1" xfId="0" applyFont="1" applyBorder="1" applyAlignment="1">
      <alignment vertical="center" wrapText="1"/>
    </xf>
    <xf numFmtId="0" fontId="18" fillId="4" borderId="1" xfId="0" applyFont="1" applyFill="1" applyBorder="1" applyAlignment="1">
      <alignment vertical="center" wrapText="1"/>
    </xf>
    <xf numFmtId="4" fontId="5" fillId="4" borderId="0" xfId="0" applyNumberFormat="1" applyFont="1" applyFill="1" applyAlignment="1">
      <alignment horizontal="right"/>
    </xf>
    <xf numFmtId="165" fontId="5" fillId="0" borderId="1" xfId="0" applyNumberFormat="1" applyFont="1" applyFill="1" applyBorder="1" applyAlignment="1">
      <alignment vertical="top" wrapText="1"/>
    </xf>
    <xf numFmtId="1" fontId="5" fillId="0" borderId="1" xfId="0" applyNumberFormat="1" applyFont="1" applyFill="1" applyBorder="1" applyAlignment="1">
      <alignment horizontal="right" vertical="top" wrapText="1"/>
    </xf>
    <xf numFmtId="0" fontId="5" fillId="0" borderId="1" xfId="0" applyFont="1" applyFill="1" applyBorder="1" applyAlignment="1">
      <alignment vertical="top"/>
    </xf>
    <xf numFmtId="0" fontId="5" fillId="0" borderId="1" xfId="0" applyFont="1" applyFill="1" applyBorder="1" applyAlignment="1">
      <alignment wrapText="1"/>
    </xf>
    <xf numFmtId="1" fontId="5" fillId="0" borderId="1" xfId="0" applyNumberFormat="1" applyFont="1" applyFill="1" applyBorder="1" applyAlignment="1">
      <alignment vertical="top" wrapText="1"/>
    </xf>
    <xf numFmtId="165" fontId="5" fillId="4" borderId="1" xfId="0" applyNumberFormat="1" applyFont="1" applyFill="1" applyBorder="1" applyAlignment="1">
      <alignment vertical="top"/>
    </xf>
    <xf numFmtId="4" fontId="5" fillId="4" borderId="1" xfId="0" applyNumberFormat="1" applyFont="1" applyFill="1" applyBorder="1" applyAlignment="1">
      <alignment horizontal="right" vertical="top"/>
    </xf>
    <xf numFmtId="0" fontId="5" fillId="5" borderId="1" xfId="0" applyFont="1" applyFill="1" applyBorder="1" applyAlignment="1">
      <alignment vertical="center" wrapText="1"/>
    </xf>
    <xf numFmtId="4" fontId="5" fillId="0" borderId="1" xfId="0" applyNumberFormat="1" applyFont="1" applyFill="1" applyBorder="1" applyAlignment="1">
      <alignment vertical="top" wrapText="1"/>
    </xf>
    <xf numFmtId="0" fontId="5" fillId="4" borderId="1" xfId="0" applyFont="1" applyFill="1" applyBorder="1" applyAlignment="1">
      <alignment wrapText="1"/>
    </xf>
    <xf numFmtId="165" fontId="5" fillId="0" borderId="1" xfId="0" applyNumberFormat="1" applyFont="1" applyFill="1" applyBorder="1" applyAlignment="1">
      <alignment horizontal="right" vertical="top" wrapText="1"/>
    </xf>
    <xf numFmtId="4" fontId="5" fillId="0" borderId="1" xfId="0" applyNumberFormat="1" applyFont="1" applyFill="1" applyBorder="1" applyAlignment="1">
      <alignment horizontal="right" vertical="top"/>
    </xf>
    <xf numFmtId="49" fontId="5" fillId="4" borderId="1" xfId="0" applyNumberFormat="1" applyFont="1" applyFill="1" applyBorder="1" applyAlignment="1">
      <alignment horizontal="right" vertical="top"/>
    </xf>
    <xf numFmtId="4" fontId="9" fillId="9" borderId="1" xfId="0" applyNumberFormat="1" applyFont="1" applyFill="1" applyBorder="1" applyAlignment="1">
      <alignment vertical="top"/>
    </xf>
    <xf numFmtId="4" fontId="9" fillId="9" borderId="1" xfId="0" applyNumberFormat="1" applyFont="1" applyFill="1" applyBorder="1" applyAlignment="1">
      <alignment horizontal="right" vertical="top"/>
    </xf>
    <xf numFmtId="0" fontId="3" fillId="0" borderId="0" xfId="0" applyFont="1" applyBorder="1"/>
    <xf numFmtId="0" fontId="3" fillId="0" borderId="0" xfId="0" applyFont="1" applyFill="1" applyBorder="1"/>
    <xf numFmtId="0" fontId="5" fillId="0" borderId="0" xfId="0" applyFont="1" applyFill="1" applyBorder="1"/>
    <xf numFmtId="0" fontId="7" fillId="3" borderId="1" xfId="0" applyFont="1" applyFill="1" applyBorder="1" applyAlignment="1">
      <alignment horizontal="center" vertical="center" wrapText="1"/>
    </xf>
    <xf numFmtId="0" fontId="5" fillId="4" borderId="1" xfId="0" applyFont="1" applyFill="1" applyBorder="1" applyAlignment="1">
      <alignment vertical="center"/>
    </xf>
    <xf numFmtId="4" fontId="5" fillId="0" borderId="1" xfId="0" applyNumberFormat="1" applyFont="1" applyFill="1" applyBorder="1" applyAlignment="1">
      <alignment vertical="center" wrapText="1"/>
    </xf>
    <xf numFmtId="0" fontId="5" fillId="0" borderId="1" xfId="0" applyFont="1" applyBorder="1" applyAlignment="1">
      <alignment vertical="top" wrapText="1"/>
    </xf>
    <xf numFmtId="2" fontId="15" fillId="4" borderId="1" xfId="0" applyNumberFormat="1" applyFont="1" applyFill="1" applyBorder="1" applyAlignment="1">
      <alignment horizontal="right" vertical="center" wrapText="1"/>
    </xf>
    <xf numFmtId="0" fontId="14" fillId="0" borderId="0" xfId="0" applyFont="1"/>
    <xf numFmtId="0" fontId="14" fillId="0" borderId="0" xfId="0" applyFont="1" applyFill="1" applyBorder="1"/>
    <xf numFmtId="0" fontId="14" fillId="0" borderId="0" xfId="0" applyFont="1" applyFill="1"/>
    <xf numFmtId="4" fontId="5" fillId="4" borderId="1" xfId="4" applyNumberFormat="1" applyFont="1" applyFill="1" applyBorder="1" applyAlignment="1">
      <alignment horizontal="right" vertical="top" wrapText="1" readingOrder="1"/>
    </xf>
    <xf numFmtId="4" fontId="16" fillId="4" borderId="0" xfId="0" applyNumberFormat="1" applyFont="1" applyFill="1"/>
    <xf numFmtId="4" fontId="7" fillId="0" borderId="0" xfId="0" applyNumberFormat="1" applyFont="1"/>
    <xf numFmtId="4" fontId="7" fillId="0" borderId="0" xfId="0" applyNumberFormat="1" applyFont="1" applyAlignment="1">
      <alignment horizontal="right"/>
    </xf>
    <xf numFmtId="0" fontId="26" fillId="4" borderId="0" xfId="0" applyFont="1" applyFill="1"/>
    <xf numFmtId="4" fontId="18" fillId="4" borderId="0" xfId="0" applyNumberFormat="1" applyFont="1" applyFill="1" applyAlignment="1">
      <alignment horizontal="right"/>
    </xf>
    <xf numFmtId="43" fontId="5" fillId="4" borderId="0" xfId="0" applyNumberFormat="1" applyFont="1" applyFill="1"/>
    <xf numFmtId="0" fontId="25" fillId="4" borderId="0" xfId="0" applyFont="1" applyFill="1"/>
    <xf numFmtId="43" fontId="18" fillId="4" borderId="0" xfId="0" applyNumberFormat="1" applyFont="1" applyFill="1"/>
    <xf numFmtId="4" fontId="16" fillId="4" borderId="0" xfId="0" applyNumberFormat="1" applyFont="1" applyFill="1" applyAlignment="1">
      <alignment horizontal="right"/>
    </xf>
    <xf numFmtId="3" fontId="5" fillId="2" borderId="1" xfId="0" applyNumberFormat="1" applyFont="1" applyFill="1" applyBorder="1" applyAlignment="1">
      <alignment vertical="center" wrapText="1"/>
    </xf>
    <xf numFmtId="0" fontId="27" fillId="0" borderId="1" xfId="0" applyFont="1" applyFill="1" applyBorder="1" applyAlignment="1">
      <alignment vertical="center" wrapText="1"/>
    </xf>
    <xf numFmtId="0" fontId="29" fillId="3" borderId="1" xfId="0" applyFont="1" applyFill="1" applyBorder="1" applyAlignment="1">
      <alignment vertical="center" wrapText="1"/>
    </xf>
    <xf numFmtId="0" fontId="0" fillId="0" borderId="0" xfId="0" applyFont="1" applyFill="1"/>
    <xf numFmtId="0" fontId="27" fillId="0" borderId="5" xfId="0" applyFont="1" applyFill="1" applyBorder="1" applyAlignment="1">
      <alignment vertical="center" wrapText="1"/>
    </xf>
    <xf numFmtId="0" fontId="18" fillId="0" borderId="5" xfId="0" applyFont="1" applyFill="1" applyBorder="1" applyAlignment="1">
      <alignment vertical="center" wrapText="1"/>
    </xf>
    <xf numFmtId="0" fontId="18" fillId="3" borderId="5" xfId="0" applyFont="1" applyFill="1" applyBorder="1" applyAlignment="1">
      <alignment vertical="center" wrapText="1"/>
    </xf>
    <xf numFmtId="0" fontId="30" fillId="0" borderId="0" xfId="0" applyFont="1" applyAlignment="1">
      <alignment vertical="center"/>
    </xf>
    <xf numFmtId="0" fontId="18" fillId="0" borderId="1" xfId="0" applyFont="1" applyFill="1" applyBorder="1" applyAlignment="1">
      <alignment horizontal="left" vertical="center" wrapText="1"/>
    </xf>
    <xf numFmtId="0" fontId="0" fillId="0" borderId="1" xfId="0" applyFont="1" applyFill="1" applyBorder="1"/>
    <xf numFmtId="0" fontId="18" fillId="0" borderId="1" xfId="0" applyFont="1" applyFill="1" applyBorder="1" applyAlignment="1">
      <alignment vertical="top" wrapText="1"/>
    </xf>
    <xf numFmtId="0" fontId="27" fillId="2" borderId="1" xfId="0" applyFont="1" applyFill="1" applyBorder="1" applyAlignment="1">
      <alignment vertical="center" wrapText="1"/>
    </xf>
    <xf numFmtId="0" fontId="18" fillId="2" borderId="1" xfId="0" applyFont="1" applyFill="1" applyBorder="1" applyAlignment="1">
      <alignment vertical="center" wrapText="1"/>
    </xf>
    <xf numFmtId="0" fontId="0" fillId="0" borderId="0" xfId="0" applyFont="1"/>
    <xf numFmtId="0" fontId="27" fillId="4" borderId="1" xfId="0" applyFont="1" applyFill="1" applyBorder="1" applyAlignment="1">
      <alignment vertical="center" wrapText="1"/>
    </xf>
    <xf numFmtId="0" fontId="31" fillId="4" borderId="0" xfId="0" applyFont="1" applyFill="1"/>
    <xf numFmtId="0" fontId="0" fillId="4" borderId="0" xfId="0" applyFont="1" applyFill="1"/>
    <xf numFmtId="0" fontId="29" fillId="4" borderId="1" xfId="0" applyFont="1" applyFill="1" applyBorder="1" applyAlignment="1">
      <alignment vertical="center" wrapText="1"/>
    </xf>
    <xf numFmtId="0" fontId="20" fillId="0" borderId="1" xfId="0" applyFont="1" applyFill="1" applyBorder="1" applyAlignment="1">
      <alignment vertical="center" wrapText="1"/>
    </xf>
    <xf numFmtId="0" fontId="20" fillId="4" borderId="1" xfId="0" applyFont="1" applyFill="1" applyBorder="1" applyAlignment="1">
      <alignment vertical="top" wrapText="1"/>
    </xf>
    <xf numFmtId="0" fontId="18" fillId="4" borderId="1" xfId="0" applyFont="1" applyFill="1" applyBorder="1" applyAlignment="1">
      <alignment horizontal="left" vertical="top" wrapText="1"/>
    </xf>
    <xf numFmtId="0" fontId="27" fillId="3" borderId="1" xfId="0" applyFont="1" applyFill="1" applyBorder="1" applyAlignment="1">
      <alignment vertical="center" wrapText="1"/>
    </xf>
    <xf numFmtId="0" fontId="29" fillId="2" borderId="1" xfId="0" applyFont="1" applyFill="1" applyBorder="1" applyAlignment="1">
      <alignment vertical="center" wrapText="1"/>
    </xf>
    <xf numFmtId="164" fontId="5" fillId="4" borderId="1" xfId="3" applyFont="1" applyFill="1" applyBorder="1" applyAlignment="1">
      <alignment horizontal="right" vertical="center" wrapText="1"/>
    </xf>
    <xf numFmtId="4" fontId="18" fillId="4" borderId="0" xfId="0" applyNumberFormat="1" applyFont="1" applyFill="1"/>
    <xf numFmtId="0" fontId="5" fillId="4" borderId="0" xfId="0" applyFont="1" applyFill="1" applyAlignment="1">
      <alignment horizontal="right"/>
    </xf>
    <xf numFmtId="4" fontId="9" fillId="2" borderId="5" xfId="0" applyNumberFormat="1" applyFont="1" applyFill="1" applyBorder="1" applyAlignment="1">
      <alignment horizontal="right" vertical="top" wrapText="1"/>
    </xf>
    <xf numFmtId="4" fontId="16" fillId="4" borderId="0" xfId="0" applyNumberFormat="1" applyFont="1" applyFill="1" applyBorder="1"/>
    <xf numFmtId="4" fontId="28" fillId="4" borderId="0" xfId="0" applyNumberFormat="1" applyFont="1" applyFill="1" applyBorder="1"/>
    <xf numFmtId="0" fontId="5" fillId="4" borderId="5" xfId="0" applyFont="1" applyFill="1" applyBorder="1" applyAlignment="1">
      <alignment vertical="center" wrapText="1"/>
    </xf>
    <xf numFmtId="165" fontId="5" fillId="4" borderId="5" xfId="0" applyNumberFormat="1" applyFont="1" applyFill="1" applyBorder="1" applyAlignment="1">
      <alignment vertical="top" wrapText="1"/>
    </xf>
    <xf numFmtId="4" fontId="9" fillId="9" borderId="5" xfId="0" applyNumberFormat="1" applyFont="1" applyFill="1" applyBorder="1" applyAlignment="1">
      <alignment horizontal="right" vertical="top" wrapText="1"/>
    </xf>
    <xf numFmtId="0" fontId="9" fillId="9" borderId="5" xfId="0" applyFont="1" applyFill="1" applyBorder="1" applyAlignment="1">
      <alignment vertical="center" wrapText="1"/>
    </xf>
    <xf numFmtId="165" fontId="9" fillId="9" borderId="5" xfId="0" applyNumberFormat="1" applyFont="1" applyFill="1" applyBorder="1" applyAlignment="1">
      <alignment vertical="top" wrapText="1"/>
    </xf>
    <xf numFmtId="0" fontId="16" fillId="4" borderId="0" xfId="0" applyFont="1" applyFill="1" applyBorder="1"/>
    <xf numFmtId="165" fontId="5" fillId="0" borderId="5" xfId="0" applyNumberFormat="1" applyFont="1" applyFill="1" applyBorder="1" applyAlignment="1">
      <alignment vertical="top" wrapText="1"/>
    </xf>
    <xf numFmtId="4" fontId="5" fillId="0" borderId="5" xfId="0" applyNumberFormat="1" applyFont="1" applyFill="1" applyBorder="1" applyAlignment="1">
      <alignment horizontal="right" vertical="top" wrapText="1"/>
    </xf>
    <xf numFmtId="0" fontId="9" fillId="2" borderId="5" xfId="0" applyFont="1" applyFill="1" applyBorder="1" applyAlignment="1">
      <alignment vertical="center" wrapText="1"/>
    </xf>
    <xf numFmtId="165" fontId="9" fillId="2" borderId="5" xfId="0" applyNumberFormat="1" applyFont="1" applyFill="1" applyBorder="1" applyAlignment="1">
      <alignment vertical="top" wrapText="1"/>
    </xf>
    <xf numFmtId="4" fontId="5" fillId="4" borderId="5" xfId="0" applyNumberFormat="1" applyFont="1" applyFill="1" applyBorder="1" applyAlignment="1">
      <alignment horizontal="right" vertical="top" wrapText="1"/>
    </xf>
    <xf numFmtId="0" fontId="12" fillId="0" borderId="5" xfId="0" applyFont="1" applyFill="1" applyBorder="1" applyAlignment="1">
      <alignment vertical="center" wrapText="1"/>
    </xf>
    <xf numFmtId="4" fontId="5" fillId="0" borderId="5" xfId="0" applyNumberFormat="1" applyFont="1" applyFill="1" applyBorder="1" applyAlignment="1">
      <alignment vertical="top" wrapText="1"/>
    </xf>
    <xf numFmtId="4" fontId="9" fillId="0" borderId="5" xfId="0" applyNumberFormat="1" applyFont="1" applyFill="1" applyBorder="1" applyAlignment="1">
      <alignment vertical="top" wrapText="1"/>
    </xf>
    <xf numFmtId="165" fontId="5" fillId="4" borderId="5" xfId="0" applyNumberFormat="1" applyFont="1" applyFill="1" applyBorder="1" applyAlignment="1">
      <alignment horizontal="center" vertical="center" wrapText="1"/>
    </xf>
    <xf numFmtId="0" fontId="5" fillId="0" borderId="5" xfId="0" applyFont="1" applyBorder="1" applyAlignment="1">
      <alignment vertical="top" wrapText="1"/>
    </xf>
    <xf numFmtId="4" fontId="12" fillId="4" borderId="5" xfId="0" applyNumberFormat="1" applyFont="1" applyFill="1" applyBorder="1" applyAlignment="1">
      <alignment horizontal="right" vertical="center" wrapText="1"/>
    </xf>
    <xf numFmtId="4" fontId="5" fillId="4" borderId="5" xfId="0" applyNumberFormat="1" applyFont="1" applyFill="1" applyBorder="1" applyAlignment="1">
      <alignment horizontal="center" vertical="center" wrapText="1"/>
    </xf>
    <xf numFmtId="0" fontId="5" fillId="0" borderId="5" xfId="0" applyFont="1" applyBorder="1" applyAlignment="1">
      <alignment wrapText="1"/>
    </xf>
    <xf numFmtId="4" fontId="9" fillId="4" borderId="5" xfId="0" applyNumberFormat="1" applyFont="1" applyFill="1" applyBorder="1" applyAlignment="1">
      <alignment vertical="top" wrapText="1"/>
    </xf>
    <xf numFmtId="4" fontId="5" fillId="4" borderId="5" xfId="0" applyNumberFormat="1" applyFont="1" applyFill="1" applyBorder="1" applyAlignment="1">
      <alignment vertical="top" wrapText="1"/>
    </xf>
    <xf numFmtId="0" fontId="5" fillId="4" borderId="0" xfId="0" applyFont="1" applyFill="1" applyBorder="1"/>
    <xf numFmtId="4" fontId="5" fillId="4" borderId="10" xfId="0" applyNumberFormat="1" applyFont="1" applyFill="1" applyBorder="1"/>
    <xf numFmtId="3" fontId="5" fillId="4" borderId="5" xfId="0" applyNumberFormat="1" applyFont="1" applyFill="1" applyBorder="1" applyAlignment="1">
      <alignment vertical="center" wrapText="1"/>
    </xf>
    <xf numFmtId="0" fontId="5" fillId="4" borderId="5" xfId="0" applyFont="1" applyFill="1" applyBorder="1" applyAlignment="1">
      <alignment horizontal="right" vertical="center" wrapText="1"/>
    </xf>
    <xf numFmtId="2" fontId="5" fillId="4" borderId="0" xfId="0" applyNumberFormat="1" applyFont="1" applyFill="1"/>
    <xf numFmtId="4" fontId="5" fillId="2" borderId="1" xfId="0" applyNumberFormat="1" applyFont="1" applyFill="1" applyBorder="1" applyAlignment="1">
      <alignment vertical="center" wrapText="1"/>
    </xf>
    <xf numFmtId="2" fontId="5" fillId="4" borderId="5" xfId="0" applyNumberFormat="1" applyFont="1" applyFill="1" applyBorder="1" applyAlignment="1">
      <alignment horizontal="right" vertical="top" wrapText="1"/>
    </xf>
    <xf numFmtId="165" fontId="5" fillId="4" borderId="5" xfId="0" applyNumberFormat="1" applyFont="1" applyFill="1" applyBorder="1" applyAlignment="1">
      <alignment horizontal="right" vertical="top" wrapText="1"/>
    </xf>
    <xf numFmtId="165" fontId="5" fillId="0" borderId="11" xfId="0" applyNumberFormat="1" applyFont="1" applyFill="1" applyBorder="1" applyAlignment="1">
      <alignment vertical="top" wrapText="1"/>
    </xf>
    <xf numFmtId="49" fontId="5" fillId="4" borderId="5" xfId="0" applyNumberFormat="1" applyFont="1" applyFill="1" applyBorder="1" applyAlignment="1">
      <alignment horizontal="right" vertical="top" wrapText="1"/>
    </xf>
    <xf numFmtId="4" fontId="5" fillId="4" borderId="1" xfId="3" applyNumberFormat="1" applyFont="1" applyFill="1" applyBorder="1" applyAlignment="1">
      <alignment horizontal="right" vertical="top" wrapText="1"/>
    </xf>
    <xf numFmtId="4" fontId="5" fillId="0" borderId="1" xfId="3" applyNumberFormat="1" applyFont="1" applyFill="1" applyBorder="1" applyAlignment="1">
      <alignment horizontal="right" vertical="top" wrapText="1"/>
    </xf>
    <xf numFmtId="4" fontId="5" fillId="4" borderId="5" xfId="0" applyNumberFormat="1" applyFont="1" applyFill="1" applyBorder="1" applyAlignment="1">
      <alignment vertical="center" wrapText="1"/>
    </xf>
    <xf numFmtId="0" fontId="9" fillId="0" borderId="1" xfId="0" applyFont="1" applyBorder="1" applyAlignment="1">
      <alignment horizontal="center" vertical="center" wrapText="1"/>
    </xf>
    <xf numFmtId="4" fontId="5" fillId="4" borderId="5" xfId="4" applyNumberFormat="1" applyFont="1" applyFill="1" applyBorder="1" applyAlignment="1">
      <alignment horizontal="right" vertical="top" wrapText="1" readingOrder="1"/>
    </xf>
    <xf numFmtId="4" fontId="5" fillId="4" borderId="5" xfId="0" applyNumberFormat="1" applyFont="1" applyFill="1" applyBorder="1" applyAlignment="1">
      <alignment vertical="top"/>
    </xf>
    <xf numFmtId="4" fontId="9" fillId="8" borderId="1" xfId="3" applyNumberFormat="1" applyFont="1" applyFill="1" applyBorder="1" applyAlignment="1">
      <alignment horizontal="right" vertical="top" wrapText="1"/>
    </xf>
    <xf numFmtId="4" fontId="5" fillId="0" borderId="1" xfId="0" applyNumberFormat="1" applyFont="1" applyFill="1" applyBorder="1" applyAlignment="1">
      <alignment vertical="top"/>
    </xf>
    <xf numFmtId="4" fontId="5" fillId="4" borderId="1" xfId="4" applyNumberFormat="1" applyFont="1" applyFill="1" applyBorder="1" applyAlignment="1">
      <alignment horizontal="right" vertical="top" readingOrder="1"/>
    </xf>
    <xf numFmtId="0" fontId="33" fillId="0" borderId="0" xfId="0" applyFont="1" applyAlignment="1">
      <alignment vertical="top"/>
    </xf>
    <xf numFmtId="0" fontId="5" fillId="3" borderId="1" xfId="0" applyFont="1" applyFill="1" applyBorder="1"/>
    <xf numFmtId="4" fontId="9" fillId="3" borderId="0" xfId="0" applyNumberFormat="1" applyFont="1" applyFill="1"/>
    <xf numFmtId="0" fontId="34" fillId="0" borderId="0" xfId="0" applyFont="1" applyAlignment="1">
      <alignment horizontal="justify" vertical="center" wrapText="1"/>
    </xf>
    <xf numFmtId="0" fontId="4" fillId="0" borderId="0" xfId="0" applyFont="1" applyAlignment="1">
      <alignment horizontal="justify" vertical="center" wrapText="1"/>
    </xf>
    <xf numFmtId="4" fontId="9" fillId="2" borderId="1" xfId="3" applyNumberFormat="1" applyFont="1" applyFill="1" applyBorder="1" applyAlignment="1">
      <alignment horizontal="right" vertical="top" wrapText="1"/>
    </xf>
    <xf numFmtId="4" fontId="5" fillId="4" borderId="1" xfId="3" applyNumberFormat="1" applyFont="1" applyFill="1" applyBorder="1" applyAlignment="1" applyProtection="1">
      <alignment horizontal="right" vertical="top" wrapText="1"/>
      <protection locked="0"/>
    </xf>
    <xf numFmtId="165" fontId="9"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13" fillId="0" borderId="0" xfId="0" applyFont="1" applyAlignment="1">
      <alignment horizontal="left"/>
    </xf>
    <xf numFmtId="0" fontId="14" fillId="0" borderId="0" xfId="0" applyFont="1" applyAlignment="1">
      <alignment horizontal="left"/>
    </xf>
    <xf numFmtId="0" fontId="7" fillId="0" borderId="1" xfId="0" applyFont="1" applyBorder="1"/>
    <xf numFmtId="0" fontId="32" fillId="0" borderId="6" xfId="0" applyFont="1" applyFill="1" applyBorder="1" applyAlignment="1" applyProtection="1">
      <alignment horizontal="left" vertical="top" wrapText="1"/>
      <protection locked="0"/>
    </xf>
    <xf numFmtId="0" fontId="32" fillId="0" borderId="7" xfId="0" applyFont="1" applyFill="1" applyBorder="1" applyAlignment="1" applyProtection="1">
      <alignment horizontal="left" vertical="top" wrapText="1"/>
      <protection locked="0"/>
    </xf>
  </cellXfs>
  <cellStyles count="9">
    <cellStyle name="Įprastas" xfId="0" builtinId="0"/>
    <cellStyle name="Įprastas 2" xfId="1"/>
    <cellStyle name="Įprastas 3" xfId="2"/>
    <cellStyle name="Įprastas 4" xfId="5"/>
    <cellStyle name="Kablelis" xfId="3" builtinId="3"/>
    <cellStyle name="Kablelis 2" xfId="6"/>
    <cellStyle name="Neutralus 2" xfId="8"/>
    <cellStyle name="Normal" xfId="4"/>
    <cellStyle name="Procentai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92"/>
  <sheetViews>
    <sheetView tabSelected="1" view="pageBreakPreview" topLeftCell="A161" zoomScale="60" zoomScaleNormal="80" workbookViewId="0">
      <selection activeCell="L5" sqref="L5"/>
    </sheetView>
  </sheetViews>
  <sheetFormatPr defaultColWidth="9.109375" defaultRowHeight="13.8" x14ac:dyDescent="0.3"/>
  <cols>
    <col min="1" max="1" width="4.44140625" style="72" customWidth="1"/>
    <col min="2" max="2" width="10.44140625" style="10" customWidth="1"/>
    <col min="3" max="3" width="14.5546875" style="10" customWidth="1"/>
    <col min="4" max="4" width="22.109375" style="61" hidden="1" customWidth="1"/>
    <col min="5" max="5" width="52.5546875" style="10" customWidth="1"/>
    <col min="6" max="6" width="16.109375" style="107" customWidth="1"/>
    <col min="7" max="7" width="12" style="10" customWidth="1"/>
    <col min="8" max="8" width="12.5546875" style="10" customWidth="1"/>
    <col min="9" max="9" width="11.44140625" style="10" customWidth="1"/>
    <col min="10" max="11" width="7.109375" style="10" bestFit="1" customWidth="1"/>
    <col min="12" max="14" width="8.109375" style="10" bestFit="1" customWidth="1"/>
    <col min="15" max="15" width="13.5546875" style="9" customWidth="1"/>
    <col min="16" max="16" width="13.5546875" style="9" bestFit="1" customWidth="1"/>
    <col min="17" max="17" width="15.44140625" style="10" customWidth="1"/>
    <col min="18" max="18" width="15.109375" style="10" bestFit="1" customWidth="1"/>
    <col min="19" max="19" width="14.44140625" style="10" customWidth="1"/>
    <col min="20" max="20" width="15.109375" style="10" bestFit="1" customWidth="1"/>
    <col min="21" max="21" width="9.109375" style="61" hidden="1" customWidth="1"/>
    <col min="22" max="22" width="9.109375" style="10" hidden="1" customWidth="1"/>
    <col min="23" max="23" width="14.5546875" style="10" hidden="1" customWidth="1"/>
    <col min="24" max="24" width="16.44140625" style="10" hidden="1" customWidth="1"/>
    <col min="25" max="25" width="13" style="10" hidden="1" customWidth="1"/>
    <col min="26" max="26" width="18.5546875" style="10" hidden="1" customWidth="1"/>
    <col min="27" max="27" width="11" style="10" hidden="1" customWidth="1"/>
    <col min="28" max="28" width="14" style="10" hidden="1" customWidth="1"/>
    <col min="29" max="29" width="24" style="10" hidden="1" customWidth="1"/>
    <col min="30" max="33" width="9.109375" style="10" hidden="1" customWidth="1"/>
    <col min="34" max="34" width="13.44140625" style="10" hidden="1" customWidth="1"/>
    <col min="35" max="35" width="21.5546875" style="10" hidden="1" customWidth="1"/>
    <col min="36" max="36" width="11.5546875" style="10" hidden="1" customWidth="1"/>
    <col min="37" max="37" width="23.88671875" style="10" hidden="1" customWidth="1"/>
    <col min="38" max="38" width="16.33203125" style="72" customWidth="1"/>
    <col min="39" max="39" width="11.33203125" style="72" customWidth="1"/>
    <col min="40" max="40" width="14.33203125" style="72" bestFit="1" customWidth="1"/>
    <col min="41" max="41" width="11.33203125" style="72" bestFit="1" customWidth="1"/>
    <col min="42" max="42" width="9.109375" style="72"/>
    <col min="43" max="44" width="14.33203125" style="72" bestFit="1" customWidth="1"/>
    <col min="45" max="45" width="9.109375" style="72" customWidth="1"/>
    <col min="46" max="55" width="9.109375" style="72"/>
    <col min="56" max="16384" width="9.109375" style="10"/>
  </cols>
  <sheetData>
    <row r="1" spans="1:55" ht="74.099999999999994" customHeight="1" x14ac:dyDescent="0.3">
      <c r="E1" s="234"/>
      <c r="F1" s="10"/>
      <c r="H1" s="35"/>
      <c r="I1" s="35"/>
      <c r="O1" s="35"/>
      <c r="P1" s="10"/>
      <c r="Q1" s="248" t="s">
        <v>1148</v>
      </c>
      <c r="R1" s="248"/>
      <c r="S1" s="248"/>
      <c r="T1" s="248"/>
      <c r="U1" s="248"/>
      <c r="V1" s="248"/>
      <c r="W1" s="248"/>
    </row>
    <row r="2" spans="1:55" x14ac:dyDescent="0.3">
      <c r="B2" s="75" t="s">
        <v>35</v>
      </c>
      <c r="K2" s="6"/>
      <c r="L2" s="6"/>
      <c r="M2" s="6"/>
      <c r="O2" s="5"/>
      <c r="P2" s="5"/>
      <c r="Q2" s="6"/>
      <c r="R2" s="6"/>
      <c r="S2" s="6"/>
      <c r="T2" s="6"/>
    </row>
    <row r="3" spans="1:55" x14ac:dyDescent="0.3">
      <c r="B3" s="108" t="s">
        <v>44</v>
      </c>
    </row>
    <row r="4" spans="1:55" ht="34.5" customHeight="1" x14ac:dyDescent="0.3">
      <c r="B4" s="243" t="s">
        <v>47</v>
      </c>
      <c r="C4" s="244"/>
      <c r="D4" s="244"/>
      <c r="E4" s="244"/>
      <c r="F4" s="244"/>
      <c r="G4" s="244"/>
      <c r="H4" s="244"/>
      <c r="I4" s="244"/>
      <c r="J4" s="244"/>
      <c r="K4" s="244"/>
      <c r="L4" s="244"/>
      <c r="M4" s="244"/>
      <c r="N4" s="245"/>
      <c r="O4" s="241" t="s">
        <v>6</v>
      </c>
      <c r="P4" s="242"/>
      <c r="Q4" s="246" t="s">
        <v>7</v>
      </c>
      <c r="R4" s="247"/>
      <c r="S4" s="247"/>
      <c r="T4" s="247"/>
    </row>
    <row r="5" spans="1:55" ht="92.1" customHeight="1" x14ac:dyDescent="0.3">
      <c r="B5" s="228" t="s">
        <v>20</v>
      </c>
      <c r="C5" s="228" t="s">
        <v>28</v>
      </c>
      <c r="D5" s="14"/>
      <c r="E5" s="228" t="s">
        <v>11</v>
      </c>
      <c r="F5" s="228" t="s">
        <v>3</v>
      </c>
      <c r="G5" s="228" t="s">
        <v>19</v>
      </c>
      <c r="H5" s="228" t="s">
        <v>1</v>
      </c>
      <c r="I5" s="228" t="s">
        <v>29</v>
      </c>
      <c r="J5" s="228" t="s">
        <v>30</v>
      </c>
      <c r="K5" s="228" t="s">
        <v>31</v>
      </c>
      <c r="L5" s="228" t="s">
        <v>32</v>
      </c>
      <c r="M5" s="228" t="s">
        <v>33</v>
      </c>
      <c r="N5" s="228" t="s">
        <v>34</v>
      </c>
      <c r="O5" s="12" t="s">
        <v>4</v>
      </c>
      <c r="P5" s="12" t="s">
        <v>5</v>
      </c>
      <c r="Q5" s="228" t="s">
        <v>43</v>
      </c>
      <c r="R5" s="13" t="s">
        <v>50</v>
      </c>
      <c r="S5" s="13" t="s">
        <v>48</v>
      </c>
      <c r="T5" s="13" t="s">
        <v>36</v>
      </c>
      <c r="V5" s="14" t="s">
        <v>43</v>
      </c>
      <c r="W5" s="14" t="s">
        <v>50</v>
      </c>
      <c r="X5" s="14" t="s">
        <v>48</v>
      </c>
      <c r="Y5" s="14" t="s">
        <v>36</v>
      </c>
      <c r="AA5" s="14" t="s">
        <v>910</v>
      </c>
      <c r="AF5" s="14" t="s">
        <v>4</v>
      </c>
      <c r="AG5" s="14" t="s">
        <v>5</v>
      </c>
    </row>
    <row r="6" spans="1:55" s="35" customFormat="1" ht="13.2" x14ac:dyDescent="0.25">
      <c r="A6" s="46"/>
      <c r="B6" s="15">
        <v>1</v>
      </c>
      <c r="C6" s="15">
        <v>2</v>
      </c>
      <c r="D6" s="50"/>
      <c r="E6" s="15">
        <v>3</v>
      </c>
      <c r="F6" s="15">
        <v>4</v>
      </c>
      <c r="G6" s="15">
        <v>5</v>
      </c>
      <c r="H6" s="15">
        <v>6</v>
      </c>
      <c r="I6" s="15">
        <v>7</v>
      </c>
      <c r="J6" s="15">
        <v>8</v>
      </c>
      <c r="K6" s="15">
        <v>9</v>
      </c>
      <c r="L6" s="15">
        <v>10</v>
      </c>
      <c r="M6" s="15">
        <v>11</v>
      </c>
      <c r="N6" s="15">
        <v>12</v>
      </c>
      <c r="O6" s="15">
        <v>13</v>
      </c>
      <c r="P6" s="15">
        <v>14</v>
      </c>
      <c r="Q6" s="15">
        <v>15</v>
      </c>
      <c r="R6" s="15">
        <v>16</v>
      </c>
      <c r="S6" s="15">
        <v>17</v>
      </c>
      <c r="T6" s="15">
        <v>18</v>
      </c>
      <c r="U6" s="73"/>
      <c r="AL6" s="46"/>
      <c r="AM6" s="46"/>
      <c r="AN6" s="46"/>
      <c r="AO6" s="46"/>
      <c r="AP6" s="46"/>
      <c r="AQ6" s="46"/>
      <c r="AR6" s="46"/>
      <c r="AS6" s="46"/>
      <c r="AT6" s="46"/>
      <c r="AU6" s="46"/>
      <c r="AV6" s="46"/>
      <c r="AW6" s="46"/>
      <c r="AX6" s="46"/>
      <c r="AY6" s="46"/>
      <c r="AZ6" s="46"/>
      <c r="BA6" s="46"/>
      <c r="BB6" s="46"/>
      <c r="BC6" s="46"/>
    </row>
    <row r="7" spans="1:55" s="35" customFormat="1" ht="26.4" x14ac:dyDescent="0.25">
      <c r="A7" s="46"/>
      <c r="B7" s="38" t="s">
        <v>0</v>
      </c>
      <c r="C7" s="39"/>
      <c r="D7" s="39"/>
      <c r="E7" s="38" t="s">
        <v>413</v>
      </c>
      <c r="F7" s="39"/>
      <c r="G7" s="39"/>
      <c r="H7" s="39"/>
      <c r="I7" s="39"/>
      <c r="J7" s="39"/>
      <c r="K7" s="39"/>
      <c r="L7" s="39"/>
      <c r="M7" s="39"/>
      <c r="N7" s="39"/>
      <c r="O7" s="16"/>
      <c r="P7" s="16"/>
      <c r="Q7" s="17"/>
      <c r="R7" s="17"/>
      <c r="S7" s="17"/>
      <c r="T7" s="17"/>
      <c r="U7" s="73"/>
      <c r="AL7" s="46"/>
      <c r="AM7" s="46"/>
      <c r="AN7" s="46"/>
      <c r="AO7" s="46"/>
      <c r="AP7" s="46"/>
      <c r="AQ7" s="46"/>
      <c r="AR7" s="46"/>
      <c r="AS7" s="46"/>
      <c r="AT7" s="46"/>
      <c r="AU7" s="46"/>
      <c r="AV7" s="46"/>
      <c r="AW7" s="46"/>
      <c r="AX7" s="46"/>
      <c r="AY7" s="46"/>
      <c r="AZ7" s="46"/>
      <c r="BA7" s="46"/>
      <c r="BB7" s="46"/>
      <c r="BC7" s="46"/>
    </row>
    <row r="8" spans="1:55" s="35" customFormat="1" ht="66" x14ac:dyDescent="0.25">
      <c r="A8" s="46"/>
      <c r="B8" s="38" t="s">
        <v>14</v>
      </c>
      <c r="C8" s="39"/>
      <c r="D8" s="39"/>
      <c r="E8" s="38" t="s">
        <v>414</v>
      </c>
      <c r="F8" s="39"/>
      <c r="G8" s="39"/>
      <c r="H8" s="39"/>
      <c r="I8" s="39"/>
      <c r="J8" s="39"/>
      <c r="K8" s="39"/>
      <c r="L8" s="39"/>
      <c r="M8" s="39"/>
      <c r="N8" s="39"/>
      <c r="O8" s="16"/>
      <c r="P8" s="18"/>
      <c r="Q8" s="17"/>
      <c r="R8" s="17"/>
      <c r="S8" s="17"/>
      <c r="T8" s="17"/>
      <c r="U8" s="17" t="e">
        <f t="shared" ref="U8:AG8" si="0">U9+U77</f>
        <v>#VALUE!</v>
      </c>
      <c r="V8" s="17">
        <f t="shared" si="0"/>
        <v>0</v>
      </c>
      <c r="W8" s="17">
        <f t="shared" si="0"/>
        <v>0</v>
      </c>
      <c r="X8" s="17">
        <f t="shared" si="0"/>
        <v>0</v>
      </c>
      <c r="Y8" s="17">
        <f t="shared" si="0"/>
        <v>0</v>
      </c>
      <c r="Z8" s="17">
        <f t="shared" si="0"/>
        <v>0</v>
      </c>
      <c r="AA8" s="17">
        <f t="shared" si="0"/>
        <v>0</v>
      </c>
      <c r="AB8" s="17">
        <f t="shared" si="0"/>
        <v>0</v>
      </c>
      <c r="AC8" s="17">
        <f t="shared" si="0"/>
        <v>0</v>
      </c>
      <c r="AD8" s="17">
        <f t="shared" si="0"/>
        <v>0</v>
      </c>
      <c r="AE8" s="17">
        <f t="shared" si="0"/>
        <v>0</v>
      </c>
      <c r="AF8" s="17">
        <f t="shared" si="0"/>
        <v>0</v>
      </c>
      <c r="AG8" s="17">
        <f t="shared" si="0"/>
        <v>0</v>
      </c>
      <c r="AL8" s="46"/>
      <c r="AM8" s="46"/>
      <c r="AN8" s="46"/>
      <c r="AO8" s="46"/>
      <c r="AP8" s="46"/>
      <c r="AQ8" s="46"/>
      <c r="AR8" s="46"/>
      <c r="AS8" s="46"/>
      <c r="AT8" s="46"/>
      <c r="AU8" s="46"/>
      <c r="AV8" s="46"/>
      <c r="AW8" s="46"/>
      <c r="AX8" s="46"/>
      <c r="AY8" s="46"/>
      <c r="AZ8" s="46"/>
      <c r="BA8" s="46"/>
      <c r="BB8" s="46"/>
      <c r="BC8" s="46"/>
    </row>
    <row r="9" spans="1:55" s="75" customFormat="1" ht="52.8" x14ac:dyDescent="0.25">
      <c r="A9" s="95"/>
      <c r="B9" s="38" t="s">
        <v>15</v>
      </c>
      <c r="C9" s="38"/>
      <c r="D9" s="38"/>
      <c r="E9" s="38" t="s">
        <v>415</v>
      </c>
      <c r="F9" s="38"/>
      <c r="G9" s="38"/>
      <c r="H9" s="38"/>
      <c r="I9" s="38"/>
      <c r="J9" s="38"/>
      <c r="K9" s="38"/>
      <c r="L9" s="38"/>
      <c r="M9" s="38"/>
      <c r="N9" s="38"/>
      <c r="O9" s="16"/>
      <c r="P9" s="16"/>
      <c r="Q9" s="17"/>
      <c r="R9" s="17"/>
      <c r="S9" s="17"/>
      <c r="T9" s="17"/>
      <c r="U9" s="74"/>
      <c r="AH9" s="35"/>
      <c r="AI9" s="35"/>
      <c r="AJ9" s="35"/>
      <c r="AK9" s="35"/>
      <c r="AL9" s="95"/>
      <c r="AM9" s="95"/>
      <c r="AN9" s="95"/>
      <c r="AO9" s="95"/>
      <c r="AP9" s="95"/>
      <c r="AQ9" s="95"/>
      <c r="AR9" s="95"/>
      <c r="AS9" s="95"/>
      <c r="AT9" s="95"/>
      <c r="AU9" s="95"/>
      <c r="AV9" s="95"/>
      <c r="AW9" s="95"/>
      <c r="AX9" s="95"/>
      <c r="AY9" s="95"/>
      <c r="AZ9" s="95"/>
      <c r="BA9" s="95"/>
      <c r="BB9" s="95"/>
      <c r="BC9" s="95"/>
    </row>
    <row r="10" spans="1:55" s="106" customFormat="1" ht="39.6" x14ac:dyDescent="0.25">
      <c r="A10" s="46"/>
      <c r="B10" s="115" t="s">
        <v>16</v>
      </c>
      <c r="C10" s="115"/>
      <c r="D10" s="118"/>
      <c r="E10" s="115" t="s">
        <v>416</v>
      </c>
      <c r="F10" s="104"/>
      <c r="G10" s="104"/>
      <c r="H10" s="104"/>
      <c r="I10" s="104"/>
      <c r="J10" s="104"/>
      <c r="K10" s="104"/>
      <c r="L10" s="104"/>
      <c r="M10" s="104"/>
      <c r="N10" s="104"/>
      <c r="O10" s="105"/>
      <c r="P10" s="105"/>
      <c r="Q10" s="231">
        <f>R10+S10+T10</f>
        <v>5149215.2699999996</v>
      </c>
      <c r="R10" s="231">
        <f>SUM(R11:R35)</f>
        <v>2778846.8900000006</v>
      </c>
      <c r="S10" s="231">
        <f t="shared" ref="S10" si="1">SUM(S11:S35)</f>
        <v>489634.88</v>
      </c>
      <c r="T10" s="231">
        <f>SUM(T11:T35)</f>
        <v>1880733.4999999995</v>
      </c>
      <c r="AL10" s="113"/>
      <c r="AM10" s="113"/>
      <c r="AN10" s="82"/>
      <c r="AO10" s="82"/>
      <c r="AP10" s="46"/>
      <c r="AQ10" s="46"/>
      <c r="AR10" s="46"/>
      <c r="AS10" s="46"/>
      <c r="AT10" s="46"/>
      <c r="AU10" s="46"/>
      <c r="AV10" s="46"/>
      <c r="AW10" s="46"/>
      <c r="AX10" s="46"/>
      <c r="AY10" s="46"/>
      <c r="AZ10" s="46"/>
      <c r="BA10" s="46"/>
      <c r="BB10" s="46"/>
      <c r="BC10" s="46"/>
    </row>
    <row r="11" spans="1:55" s="79" customFormat="1" ht="42" customHeight="1" x14ac:dyDescent="0.25">
      <c r="A11" s="46"/>
      <c r="B11" s="42" t="s">
        <v>51</v>
      </c>
      <c r="C11" s="42" t="s">
        <v>1095</v>
      </c>
      <c r="D11" s="42" t="s">
        <v>399</v>
      </c>
      <c r="E11" s="42" t="s">
        <v>74</v>
      </c>
      <c r="F11" s="42" t="s">
        <v>98</v>
      </c>
      <c r="G11" s="42" t="s">
        <v>102</v>
      </c>
      <c r="H11" s="42" t="s">
        <v>97</v>
      </c>
      <c r="I11" s="42" t="s">
        <v>106</v>
      </c>
      <c r="J11" s="42" t="s">
        <v>107</v>
      </c>
      <c r="K11" s="42" t="s">
        <v>511</v>
      </c>
      <c r="L11" s="42" t="s">
        <v>511</v>
      </c>
      <c r="M11" s="42" t="s">
        <v>511</v>
      </c>
      <c r="N11" s="42" t="s">
        <v>511</v>
      </c>
      <c r="O11" s="129">
        <v>43290</v>
      </c>
      <c r="P11" s="129">
        <v>43685</v>
      </c>
      <c r="Q11" s="21">
        <v>167700.32</v>
      </c>
      <c r="R11" s="21">
        <v>108849.51</v>
      </c>
      <c r="S11" s="21">
        <v>19208.73</v>
      </c>
      <c r="T11" s="21">
        <v>39642.080000000002</v>
      </c>
      <c r="U11" s="79" t="s">
        <v>685</v>
      </c>
      <c r="V11" s="79" t="s">
        <v>921</v>
      </c>
      <c r="W11" s="79" t="s">
        <v>921</v>
      </c>
      <c r="Y11" s="79" t="s">
        <v>511</v>
      </c>
      <c r="Z11" s="100">
        <v>123543.76</v>
      </c>
      <c r="AA11" s="100">
        <v>159115</v>
      </c>
      <c r="AB11" s="100">
        <v>-35571.240000000005</v>
      </c>
      <c r="AF11" s="79" t="s">
        <v>511</v>
      </c>
      <c r="AG11" s="79" t="s">
        <v>921</v>
      </c>
      <c r="AL11" s="92"/>
      <c r="AM11" s="46"/>
      <c r="AN11" s="46"/>
      <c r="AO11" s="46"/>
      <c r="AP11" s="46"/>
      <c r="AQ11" s="46"/>
      <c r="AR11" s="46"/>
      <c r="AS11" s="46"/>
      <c r="AT11" s="46"/>
      <c r="AU11" s="46"/>
      <c r="AV11" s="46"/>
      <c r="AW11" s="46"/>
      <c r="AX11" s="46"/>
      <c r="AY11" s="46"/>
      <c r="AZ11" s="46"/>
      <c r="BA11" s="46"/>
      <c r="BB11" s="46"/>
      <c r="BC11" s="46"/>
    </row>
    <row r="12" spans="1:55" s="46" customFormat="1" ht="39.6" x14ac:dyDescent="0.25">
      <c r="B12" s="44" t="s">
        <v>52</v>
      </c>
      <c r="C12" s="44" t="s">
        <v>709</v>
      </c>
      <c r="D12" s="44" t="s">
        <v>400</v>
      </c>
      <c r="E12" s="44" t="s">
        <v>75</v>
      </c>
      <c r="F12" s="44" t="s">
        <v>98</v>
      </c>
      <c r="G12" s="44" t="s">
        <v>102</v>
      </c>
      <c r="H12" s="44" t="s">
        <v>97</v>
      </c>
      <c r="I12" s="44" t="s">
        <v>106</v>
      </c>
      <c r="J12" s="44" t="s">
        <v>107</v>
      </c>
      <c r="K12" s="44" t="s">
        <v>511</v>
      </c>
      <c r="L12" s="44" t="s">
        <v>511</v>
      </c>
      <c r="M12" s="44" t="s">
        <v>511</v>
      </c>
      <c r="N12" s="44" t="s">
        <v>511</v>
      </c>
      <c r="O12" s="26">
        <v>43290</v>
      </c>
      <c r="P12" s="26">
        <v>43403</v>
      </c>
      <c r="Q12" s="21">
        <v>173063.78</v>
      </c>
      <c r="R12" s="68">
        <v>102910.34999999999</v>
      </c>
      <c r="S12" s="68">
        <v>18160.649999999998</v>
      </c>
      <c r="T12" s="68">
        <v>51992.78</v>
      </c>
      <c r="U12" s="46" t="s">
        <v>685</v>
      </c>
      <c r="V12" s="46" t="s">
        <v>511</v>
      </c>
      <c r="W12" s="46" t="s">
        <v>921</v>
      </c>
      <c r="Y12" s="46" t="s">
        <v>511</v>
      </c>
      <c r="Z12" s="92">
        <v>121070.99999999999</v>
      </c>
      <c r="AA12" s="92">
        <v>121071</v>
      </c>
      <c r="AB12" s="92">
        <v>0</v>
      </c>
      <c r="AF12" s="46" t="s">
        <v>511</v>
      </c>
      <c r="AG12" s="46" t="s">
        <v>511</v>
      </c>
      <c r="AL12" s="92"/>
    </row>
    <row r="13" spans="1:55" s="46" customFormat="1" ht="39.6" x14ac:dyDescent="0.25">
      <c r="B13" s="44" t="s">
        <v>53</v>
      </c>
      <c r="C13" s="44" t="s">
        <v>710</v>
      </c>
      <c r="D13" s="44" t="s">
        <v>398</v>
      </c>
      <c r="E13" s="44" t="s">
        <v>76</v>
      </c>
      <c r="F13" s="44" t="s">
        <v>98</v>
      </c>
      <c r="G13" s="44" t="s">
        <v>102</v>
      </c>
      <c r="H13" s="44" t="s">
        <v>97</v>
      </c>
      <c r="I13" s="44" t="s">
        <v>106</v>
      </c>
      <c r="J13" s="44" t="s">
        <v>107</v>
      </c>
      <c r="K13" s="44" t="s">
        <v>511</v>
      </c>
      <c r="L13" s="44" t="s">
        <v>511</v>
      </c>
      <c r="M13" s="44" t="s">
        <v>511</v>
      </c>
      <c r="N13" s="44" t="s">
        <v>511</v>
      </c>
      <c r="O13" s="26">
        <v>43256</v>
      </c>
      <c r="P13" s="26">
        <v>43685</v>
      </c>
      <c r="Q13" s="68">
        <v>185910.32</v>
      </c>
      <c r="R13" s="68">
        <v>120498.23</v>
      </c>
      <c r="S13" s="68">
        <v>21264.39</v>
      </c>
      <c r="T13" s="68">
        <v>44147.7</v>
      </c>
      <c r="U13" s="46" t="s">
        <v>685</v>
      </c>
      <c r="V13" s="46" t="s">
        <v>921</v>
      </c>
      <c r="W13" s="46" t="s">
        <v>921</v>
      </c>
      <c r="Y13" s="46" t="s">
        <v>511</v>
      </c>
      <c r="Z13" s="92">
        <v>141762.62</v>
      </c>
      <c r="AA13" s="92">
        <v>154446</v>
      </c>
      <c r="AB13" s="92">
        <v>-12683.380000000005</v>
      </c>
      <c r="AF13" s="46" t="s">
        <v>511</v>
      </c>
      <c r="AG13" s="46" t="s">
        <v>921</v>
      </c>
      <c r="AL13" s="92"/>
    </row>
    <row r="14" spans="1:55" s="79" customFormat="1" ht="32.25" customHeight="1" x14ac:dyDescent="0.25">
      <c r="A14" s="46"/>
      <c r="B14" s="42" t="s">
        <v>54</v>
      </c>
      <c r="C14" s="42" t="s">
        <v>712</v>
      </c>
      <c r="D14" s="42" t="s">
        <v>409</v>
      </c>
      <c r="E14" s="42" t="s">
        <v>77</v>
      </c>
      <c r="F14" s="42" t="s">
        <v>833</v>
      </c>
      <c r="G14" s="42" t="s">
        <v>102</v>
      </c>
      <c r="H14" s="42" t="s">
        <v>103</v>
      </c>
      <c r="I14" s="42" t="s">
        <v>106</v>
      </c>
      <c r="J14" s="42" t="s">
        <v>107</v>
      </c>
      <c r="K14" s="42" t="s">
        <v>511</v>
      </c>
      <c r="L14" s="42" t="s">
        <v>511</v>
      </c>
      <c r="M14" s="42" t="s">
        <v>511</v>
      </c>
      <c r="N14" s="42" t="s">
        <v>511</v>
      </c>
      <c r="O14" s="129">
        <v>43313</v>
      </c>
      <c r="P14" s="129">
        <v>43585</v>
      </c>
      <c r="Q14" s="21">
        <v>125711.70999999999</v>
      </c>
      <c r="R14" s="21">
        <v>83530.17</v>
      </c>
      <c r="S14" s="21">
        <v>14740.66</v>
      </c>
      <c r="T14" s="21">
        <v>27440.880000000001</v>
      </c>
      <c r="U14" s="79" t="s">
        <v>685</v>
      </c>
      <c r="V14" s="79" t="s">
        <v>921</v>
      </c>
      <c r="W14" s="79" t="s">
        <v>921</v>
      </c>
      <c r="Y14" s="79" t="s">
        <v>511</v>
      </c>
      <c r="Z14" s="100">
        <v>98270.83</v>
      </c>
      <c r="AA14" s="100">
        <v>98528</v>
      </c>
      <c r="AB14" s="100">
        <v>-257.16999999999825</v>
      </c>
      <c r="AF14" s="79" t="s">
        <v>511</v>
      </c>
      <c r="AG14" s="79" t="s">
        <v>921</v>
      </c>
      <c r="AL14" s="92"/>
      <c r="AM14" s="46"/>
      <c r="AN14" s="46"/>
      <c r="AO14" s="46"/>
      <c r="AP14" s="46"/>
      <c r="AQ14" s="46"/>
      <c r="AR14" s="46"/>
      <c r="AS14" s="46"/>
      <c r="AT14" s="46"/>
      <c r="AU14" s="46"/>
      <c r="AV14" s="46"/>
      <c r="AW14" s="46"/>
      <c r="AX14" s="46"/>
      <c r="AY14" s="46"/>
      <c r="AZ14" s="46"/>
      <c r="BA14" s="46"/>
      <c r="BB14" s="46"/>
      <c r="BC14" s="46"/>
    </row>
    <row r="15" spans="1:55" s="79" customFormat="1" ht="39.6" x14ac:dyDescent="0.25">
      <c r="A15" s="46"/>
      <c r="B15" s="42" t="s">
        <v>55</v>
      </c>
      <c r="C15" s="42" t="s">
        <v>711</v>
      </c>
      <c r="D15" s="42" t="s">
        <v>401</v>
      </c>
      <c r="E15" s="42" t="s">
        <v>78</v>
      </c>
      <c r="F15" s="42" t="s">
        <v>98</v>
      </c>
      <c r="G15" s="42" t="s">
        <v>102</v>
      </c>
      <c r="H15" s="42" t="s">
        <v>97</v>
      </c>
      <c r="I15" s="42" t="s">
        <v>106</v>
      </c>
      <c r="J15" s="42" t="s">
        <v>107</v>
      </c>
      <c r="K15" s="42" t="s">
        <v>511</v>
      </c>
      <c r="L15" s="42" t="s">
        <v>511</v>
      </c>
      <c r="M15" s="42" t="s">
        <v>511</v>
      </c>
      <c r="N15" s="42" t="s">
        <v>511</v>
      </c>
      <c r="O15" s="129">
        <v>43290</v>
      </c>
      <c r="P15" s="129">
        <v>43830</v>
      </c>
      <c r="Q15" s="21">
        <v>211507.68</v>
      </c>
      <c r="R15" s="21">
        <v>108837.39</v>
      </c>
      <c r="S15" s="21">
        <v>19206.600000000006</v>
      </c>
      <c r="T15" s="21">
        <v>83463.69</v>
      </c>
      <c r="U15" s="79" t="s">
        <v>685</v>
      </c>
      <c r="V15" s="79" t="s">
        <v>511</v>
      </c>
      <c r="W15" s="79" t="s">
        <v>511</v>
      </c>
      <c r="Y15" s="79" t="s">
        <v>511</v>
      </c>
      <c r="Z15" s="100">
        <v>128044</v>
      </c>
      <c r="AA15" s="100">
        <v>128044</v>
      </c>
      <c r="AB15" s="100">
        <v>0</v>
      </c>
      <c r="AF15" s="79" t="s">
        <v>511</v>
      </c>
      <c r="AG15" s="79" t="s">
        <v>921</v>
      </c>
      <c r="AL15" s="92"/>
      <c r="AM15" s="46"/>
      <c r="AN15" s="46"/>
      <c r="AO15" s="46"/>
      <c r="AP15" s="46"/>
      <c r="AQ15" s="46"/>
      <c r="AR15" s="46"/>
      <c r="AS15" s="46"/>
      <c r="AT15" s="46"/>
      <c r="AU15" s="46"/>
      <c r="AV15" s="46"/>
      <c r="AW15" s="46"/>
      <c r="AX15" s="46"/>
      <c r="AY15" s="46"/>
      <c r="AZ15" s="46"/>
      <c r="BA15" s="46"/>
      <c r="BB15" s="46"/>
      <c r="BC15" s="46"/>
    </row>
    <row r="16" spans="1:55" s="79" customFormat="1" ht="39.6" x14ac:dyDescent="0.25">
      <c r="A16" s="46"/>
      <c r="B16" s="42" t="s">
        <v>56</v>
      </c>
      <c r="C16" s="42" t="s">
        <v>713</v>
      </c>
      <c r="D16" s="42" t="s">
        <v>404</v>
      </c>
      <c r="E16" s="42" t="s">
        <v>79</v>
      </c>
      <c r="F16" s="42" t="s">
        <v>832</v>
      </c>
      <c r="G16" s="42" t="s">
        <v>102</v>
      </c>
      <c r="H16" s="42" t="s">
        <v>103</v>
      </c>
      <c r="I16" s="42" t="s">
        <v>106</v>
      </c>
      <c r="J16" s="42" t="s">
        <v>107</v>
      </c>
      <c r="K16" s="42" t="s">
        <v>511</v>
      </c>
      <c r="L16" s="42" t="s">
        <v>511</v>
      </c>
      <c r="M16" s="42" t="s">
        <v>511</v>
      </c>
      <c r="N16" s="42" t="s">
        <v>511</v>
      </c>
      <c r="O16" s="129">
        <v>43297</v>
      </c>
      <c r="P16" s="129">
        <v>43827</v>
      </c>
      <c r="Q16" s="21">
        <v>200999.77</v>
      </c>
      <c r="R16" s="21">
        <v>136679.84</v>
      </c>
      <c r="S16" s="21">
        <v>24119.97</v>
      </c>
      <c r="T16" s="21">
        <v>40199.96</v>
      </c>
      <c r="U16" s="79" t="s">
        <v>685</v>
      </c>
      <c r="V16" s="79" t="s">
        <v>511</v>
      </c>
      <c r="W16" s="79" t="s">
        <v>511</v>
      </c>
      <c r="Y16" s="79" t="s">
        <v>511</v>
      </c>
      <c r="Z16" s="100">
        <v>159928</v>
      </c>
      <c r="AA16" s="100">
        <v>159928</v>
      </c>
      <c r="AB16" s="100">
        <v>0</v>
      </c>
      <c r="AF16" s="79" t="s">
        <v>511</v>
      </c>
      <c r="AG16" s="79" t="s">
        <v>921</v>
      </c>
      <c r="AL16" s="92"/>
      <c r="AM16" s="46"/>
      <c r="AN16" s="46"/>
      <c r="AO16" s="46"/>
      <c r="AP16" s="46"/>
      <c r="AQ16" s="46"/>
      <c r="AR16" s="46"/>
      <c r="AS16" s="46"/>
      <c r="AT16" s="46"/>
      <c r="AU16" s="46"/>
      <c r="AV16" s="46"/>
      <c r="AW16" s="46"/>
      <c r="AX16" s="46"/>
      <c r="AY16" s="46"/>
      <c r="AZ16" s="46"/>
      <c r="BA16" s="46"/>
      <c r="BB16" s="46"/>
      <c r="BC16" s="46"/>
    </row>
    <row r="17" spans="1:55" s="73" customFormat="1" ht="39.6" x14ac:dyDescent="0.25">
      <c r="A17" s="46"/>
      <c r="B17" s="44" t="s">
        <v>57</v>
      </c>
      <c r="C17" s="44" t="s">
        <v>714</v>
      </c>
      <c r="D17" s="44" t="s">
        <v>393</v>
      </c>
      <c r="E17" s="44" t="s">
        <v>80</v>
      </c>
      <c r="F17" s="44" t="s">
        <v>99</v>
      </c>
      <c r="G17" s="44" t="s">
        <v>102</v>
      </c>
      <c r="H17" s="44" t="s">
        <v>104</v>
      </c>
      <c r="I17" s="44" t="s">
        <v>106</v>
      </c>
      <c r="J17" s="44" t="s">
        <v>107</v>
      </c>
      <c r="K17" s="44" t="s">
        <v>511</v>
      </c>
      <c r="L17" s="44" t="s">
        <v>511</v>
      </c>
      <c r="M17" s="44" t="s">
        <v>511</v>
      </c>
      <c r="N17" s="44" t="s">
        <v>511</v>
      </c>
      <c r="O17" s="26">
        <v>43389</v>
      </c>
      <c r="P17" s="91">
        <v>2018</v>
      </c>
      <c r="Q17" s="21">
        <v>232005.7</v>
      </c>
      <c r="R17" s="21">
        <v>168278.76</v>
      </c>
      <c r="S17" s="21">
        <v>29696.25</v>
      </c>
      <c r="T17" s="21">
        <v>34030.69</v>
      </c>
      <c r="U17" s="73" t="s">
        <v>685</v>
      </c>
      <c r="V17" s="73" t="s">
        <v>921</v>
      </c>
      <c r="W17" s="73" t="s">
        <v>921</v>
      </c>
      <c r="Y17" s="73" t="s">
        <v>511</v>
      </c>
      <c r="Z17" s="98">
        <v>197975.01</v>
      </c>
      <c r="AA17" s="98">
        <v>200000</v>
      </c>
      <c r="AB17" s="98">
        <v>-2024.9899999999907</v>
      </c>
      <c r="AF17" s="73" t="s">
        <v>511</v>
      </c>
      <c r="AG17" s="73" t="s">
        <v>921</v>
      </c>
      <c r="AL17" s="92"/>
      <c r="AM17" s="46"/>
      <c r="AN17" s="46"/>
      <c r="AO17" s="46"/>
      <c r="AP17" s="46"/>
      <c r="AQ17" s="46"/>
      <c r="AR17" s="46"/>
      <c r="AS17" s="46"/>
      <c r="AT17" s="46"/>
      <c r="AU17" s="46"/>
      <c r="AV17" s="46"/>
      <c r="AW17" s="46"/>
      <c r="AX17" s="46"/>
      <c r="AY17" s="46"/>
      <c r="AZ17" s="46"/>
      <c r="BA17" s="46"/>
      <c r="BB17" s="46"/>
      <c r="BC17" s="46"/>
    </row>
    <row r="18" spans="1:55" s="79" customFormat="1" ht="39.6" x14ac:dyDescent="0.25">
      <c r="A18" s="46"/>
      <c r="B18" s="42" t="s">
        <v>58</v>
      </c>
      <c r="C18" s="42" t="s">
        <v>715</v>
      </c>
      <c r="D18" s="42" t="s">
        <v>390</v>
      </c>
      <c r="E18" s="42" t="s">
        <v>81</v>
      </c>
      <c r="F18" s="42" t="s">
        <v>99</v>
      </c>
      <c r="G18" s="42" t="s">
        <v>102</v>
      </c>
      <c r="H18" s="42" t="s">
        <v>104</v>
      </c>
      <c r="I18" s="42" t="s">
        <v>106</v>
      </c>
      <c r="J18" s="42" t="s">
        <v>107</v>
      </c>
      <c r="K18" s="42" t="s">
        <v>511</v>
      </c>
      <c r="L18" s="42" t="s">
        <v>511</v>
      </c>
      <c r="M18" s="42" t="s">
        <v>511</v>
      </c>
      <c r="N18" s="42" t="s">
        <v>511</v>
      </c>
      <c r="O18" s="129">
        <v>43166</v>
      </c>
      <c r="P18" s="129">
        <v>43830</v>
      </c>
      <c r="Q18" s="21">
        <v>505793.47</v>
      </c>
      <c r="R18" s="21">
        <v>169859.75</v>
      </c>
      <c r="S18" s="21">
        <v>29975.25</v>
      </c>
      <c r="T18" s="21">
        <v>305958.46999999997</v>
      </c>
      <c r="U18" s="79" t="s">
        <v>685</v>
      </c>
      <c r="V18" s="79" t="s">
        <v>511</v>
      </c>
      <c r="W18" s="79" t="s">
        <v>511</v>
      </c>
      <c r="Y18" s="79" t="s">
        <v>511</v>
      </c>
      <c r="Z18" s="100">
        <v>200000</v>
      </c>
      <c r="AA18" s="100">
        <v>200000</v>
      </c>
      <c r="AB18" s="100">
        <v>0</v>
      </c>
      <c r="AF18" s="79" t="s">
        <v>511</v>
      </c>
      <c r="AG18" s="79" t="s">
        <v>921</v>
      </c>
      <c r="AL18" s="92"/>
      <c r="AM18" s="46"/>
      <c r="AN18" s="46"/>
      <c r="AO18" s="46"/>
      <c r="AP18" s="46"/>
      <c r="AQ18" s="46"/>
      <c r="AR18" s="46"/>
      <c r="AS18" s="46"/>
      <c r="AT18" s="46"/>
      <c r="AU18" s="46"/>
      <c r="AV18" s="46"/>
      <c r="AW18" s="46"/>
      <c r="AX18" s="46"/>
      <c r="AY18" s="46"/>
      <c r="AZ18" s="46"/>
      <c r="BA18" s="46"/>
      <c r="BB18" s="46"/>
      <c r="BC18" s="46"/>
    </row>
    <row r="19" spans="1:55" s="79" customFormat="1" ht="26.4" x14ac:dyDescent="0.25">
      <c r="A19" s="46"/>
      <c r="B19" s="42" t="s">
        <v>59</v>
      </c>
      <c r="C19" s="42" t="s">
        <v>716</v>
      </c>
      <c r="D19" s="42" t="s">
        <v>411</v>
      </c>
      <c r="E19" s="42" t="s">
        <v>82</v>
      </c>
      <c r="F19" s="42" t="s">
        <v>833</v>
      </c>
      <c r="G19" s="42" t="s">
        <v>102</v>
      </c>
      <c r="H19" s="42" t="s">
        <v>103</v>
      </c>
      <c r="I19" s="42" t="s">
        <v>106</v>
      </c>
      <c r="J19" s="42" t="s">
        <v>107</v>
      </c>
      <c r="K19" s="42" t="s">
        <v>511</v>
      </c>
      <c r="L19" s="42" t="s">
        <v>511</v>
      </c>
      <c r="M19" s="42" t="s">
        <v>511</v>
      </c>
      <c r="N19" s="42" t="s">
        <v>511</v>
      </c>
      <c r="O19" s="129">
        <v>43325</v>
      </c>
      <c r="P19" s="130">
        <v>2020</v>
      </c>
      <c r="Q19" s="21">
        <v>252148</v>
      </c>
      <c r="R19" s="21">
        <v>168671.27</v>
      </c>
      <c r="S19" s="21">
        <v>29765.51</v>
      </c>
      <c r="T19" s="21">
        <v>53711.22</v>
      </c>
      <c r="U19" s="79" t="s">
        <v>685</v>
      </c>
      <c r="V19" s="79" t="s">
        <v>511</v>
      </c>
      <c r="W19" s="79" t="s">
        <v>511</v>
      </c>
      <c r="Y19" s="79" t="s">
        <v>511</v>
      </c>
      <c r="Z19" s="100">
        <v>200000</v>
      </c>
      <c r="AA19" s="100">
        <v>200000</v>
      </c>
      <c r="AB19" s="100">
        <v>0</v>
      </c>
      <c r="AF19" s="79" t="s">
        <v>511</v>
      </c>
      <c r="AG19" s="79" t="s">
        <v>921</v>
      </c>
      <c r="AL19" s="92"/>
      <c r="AM19" s="46"/>
      <c r="AN19" s="46"/>
      <c r="AO19" s="46"/>
      <c r="AP19" s="46"/>
      <c r="AQ19" s="46"/>
      <c r="AR19" s="46"/>
      <c r="AS19" s="46"/>
      <c r="AT19" s="46"/>
      <c r="AU19" s="46"/>
      <c r="AV19" s="46"/>
      <c r="AW19" s="46"/>
      <c r="AX19" s="46"/>
      <c r="AY19" s="46"/>
      <c r="AZ19" s="46"/>
      <c r="BA19" s="46"/>
      <c r="BB19" s="46"/>
      <c r="BC19" s="46"/>
    </row>
    <row r="20" spans="1:55" s="79" customFormat="1" ht="27" customHeight="1" x14ac:dyDescent="0.25">
      <c r="A20" s="46"/>
      <c r="B20" s="42" t="s">
        <v>60</v>
      </c>
      <c r="C20" s="42" t="s">
        <v>717</v>
      </c>
      <c r="D20" s="42" t="s">
        <v>410</v>
      </c>
      <c r="E20" s="42" t="s">
        <v>83</v>
      </c>
      <c r="F20" s="42" t="s">
        <v>833</v>
      </c>
      <c r="G20" s="42" t="s">
        <v>102</v>
      </c>
      <c r="H20" s="42" t="s">
        <v>103</v>
      </c>
      <c r="I20" s="42" t="s">
        <v>106</v>
      </c>
      <c r="J20" s="42" t="s">
        <v>107</v>
      </c>
      <c r="K20" s="42" t="s">
        <v>511</v>
      </c>
      <c r="L20" s="42" t="s">
        <v>511</v>
      </c>
      <c r="M20" s="42" t="s">
        <v>511</v>
      </c>
      <c r="N20" s="42" t="s">
        <v>511</v>
      </c>
      <c r="O20" s="129">
        <v>43313</v>
      </c>
      <c r="P20" s="130">
        <v>2020</v>
      </c>
      <c r="Q20" s="21">
        <v>251276.96999999997</v>
      </c>
      <c r="R20" s="21">
        <v>159394.32999999999</v>
      </c>
      <c r="S20" s="21">
        <v>28128.41</v>
      </c>
      <c r="T20" s="21">
        <v>63754.23</v>
      </c>
      <c r="U20" s="79" t="s">
        <v>685</v>
      </c>
      <c r="V20" s="79" t="s">
        <v>511</v>
      </c>
      <c r="W20" s="79" t="s">
        <v>511</v>
      </c>
      <c r="Y20" s="79" t="s">
        <v>511</v>
      </c>
      <c r="Z20" s="100">
        <v>187540</v>
      </c>
      <c r="AA20" s="100">
        <v>187540</v>
      </c>
      <c r="AB20" s="100">
        <v>0</v>
      </c>
      <c r="AF20" s="79" t="s">
        <v>511</v>
      </c>
      <c r="AG20" s="79" t="s">
        <v>921</v>
      </c>
      <c r="AL20" s="92"/>
      <c r="AM20" s="46"/>
      <c r="AN20" s="46"/>
      <c r="AO20" s="46"/>
      <c r="AP20" s="46"/>
      <c r="AQ20" s="46"/>
      <c r="AR20" s="46"/>
      <c r="AS20" s="46"/>
      <c r="AT20" s="46"/>
      <c r="AU20" s="46"/>
      <c r="AV20" s="46"/>
      <c r="AW20" s="46"/>
      <c r="AX20" s="46"/>
      <c r="AY20" s="46"/>
      <c r="AZ20" s="46"/>
      <c r="BA20" s="46"/>
      <c r="BB20" s="46"/>
      <c r="BC20" s="46"/>
    </row>
    <row r="21" spans="1:55" s="79" customFormat="1" ht="39.6" x14ac:dyDescent="0.25">
      <c r="A21" s="46"/>
      <c r="B21" s="42" t="s">
        <v>61</v>
      </c>
      <c r="C21" s="42" t="s">
        <v>718</v>
      </c>
      <c r="D21" s="42" t="s">
        <v>403</v>
      </c>
      <c r="E21" s="42" t="s">
        <v>84</v>
      </c>
      <c r="F21" s="42" t="s">
        <v>100</v>
      </c>
      <c r="G21" s="42" t="s">
        <v>102</v>
      </c>
      <c r="H21" s="42" t="s">
        <v>103</v>
      </c>
      <c r="I21" s="42" t="s">
        <v>106</v>
      </c>
      <c r="J21" s="42" t="s">
        <v>107</v>
      </c>
      <c r="K21" s="42" t="s">
        <v>511</v>
      </c>
      <c r="L21" s="42" t="s">
        <v>511</v>
      </c>
      <c r="M21" s="42" t="s">
        <v>511</v>
      </c>
      <c r="N21" s="42" t="s">
        <v>511</v>
      </c>
      <c r="O21" s="129">
        <v>43312</v>
      </c>
      <c r="P21" s="129">
        <v>43830</v>
      </c>
      <c r="Q21" s="21">
        <v>133111.88</v>
      </c>
      <c r="R21" s="21">
        <v>84839.76</v>
      </c>
      <c r="S21" s="21">
        <v>14971.74</v>
      </c>
      <c r="T21" s="21">
        <v>33300.379999999997</v>
      </c>
      <c r="U21" s="79" t="s">
        <v>685</v>
      </c>
      <c r="V21" s="79" t="s">
        <v>511</v>
      </c>
      <c r="W21" s="79" t="s">
        <v>511</v>
      </c>
      <c r="Y21" s="79" t="s">
        <v>511</v>
      </c>
      <c r="Z21" s="100">
        <v>100000</v>
      </c>
      <c r="AA21" s="100">
        <v>100000</v>
      </c>
      <c r="AB21" s="100">
        <v>0</v>
      </c>
      <c r="AF21" s="79" t="s">
        <v>511</v>
      </c>
      <c r="AG21" s="79" t="s">
        <v>921</v>
      </c>
      <c r="AL21" s="92"/>
      <c r="AM21" s="46"/>
      <c r="AN21" s="46"/>
      <c r="AO21" s="46"/>
      <c r="AP21" s="46"/>
      <c r="AQ21" s="46"/>
      <c r="AR21" s="46"/>
      <c r="AS21" s="46"/>
      <c r="AT21" s="46"/>
      <c r="AU21" s="46"/>
      <c r="AV21" s="46"/>
      <c r="AW21" s="46"/>
      <c r="AX21" s="46"/>
      <c r="AY21" s="46"/>
      <c r="AZ21" s="46"/>
      <c r="BA21" s="46"/>
      <c r="BB21" s="46"/>
      <c r="BC21" s="46"/>
    </row>
    <row r="22" spans="1:55" s="73" customFormat="1" ht="39.6" x14ac:dyDescent="0.25">
      <c r="A22" s="46"/>
      <c r="B22" s="44" t="s">
        <v>62</v>
      </c>
      <c r="C22" s="44" t="s">
        <v>719</v>
      </c>
      <c r="D22" s="40" t="s">
        <v>394</v>
      </c>
      <c r="E22" s="44" t="s">
        <v>85</v>
      </c>
      <c r="F22" s="44" t="s">
        <v>99</v>
      </c>
      <c r="G22" s="44" t="s">
        <v>102</v>
      </c>
      <c r="H22" s="44" t="s">
        <v>104</v>
      </c>
      <c r="I22" s="44" t="s">
        <v>106</v>
      </c>
      <c r="J22" s="44" t="s">
        <v>107</v>
      </c>
      <c r="K22" s="44" t="s">
        <v>511</v>
      </c>
      <c r="L22" s="44" t="s">
        <v>511</v>
      </c>
      <c r="M22" s="44" t="s">
        <v>511</v>
      </c>
      <c r="N22" s="44" t="s">
        <v>511</v>
      </c>
      <c r="O22" s="26">
        <v>43395</v>
      </c>
      <c r="P22" s="26">
        <v>43445</v>
      </c>
      <c r="Q22" s="21">
        <f>R22+S22+T22</f>
        <v>177921.84</v>
      </c>
      <c r="R22" s="21">
        <v>104291.6</v>
      </c>
      <c r="S22" s="21">
        <v>17779.650000000001</v>
      </c>
      <c r="T22" s="21">
        <v>55850.59</v>
      </c>
      <c r="U22" s="73" t="s">
        <v>685</v>
      </c>
      <c r="V22" s="73" t="s">
        <v>921</v>
      </c>
      <c r="W22" s="73" t="s">
        <v>921</v>
      </c>
      <c r="Y22" s="73" t="s">
        <v>511</v>
      </c>
      <c r="Z22" s="98">
        <v>121929.15000000001</v>
      </c>
      <c r="AA22" s="98">
        <v>122852</v>
      </c>
      <c r="AB22" s="98">
        <v>-922.84999999999127</v>
      </c>
      <c r="AF22" s="73" t="s">
        <v>511</v>
      </c>
      <c r="AG22" s="73" t="s">
        <v>511</v>
      </c>
      <c r="AL22" s="92"/>
      <c r="AM22" s="46"/>
      <c r="AN22" s="46"/>
      <c r="AO22" s="46"/>
      <c r="AP22" s="46"/>
      <c r="AQ22" s="46"/>
      <c r="AR22" s="46"/>
      <c r="AS22" s="46"/>
      <c r="AT22" s="46"/>
      <c r="AU22" s="46"/>
      <c r="AV22" s="46"/>
      <c r="AW22" s="46"/>
      <c r="AX22" s="46"/>
      <c r="AY22" s="46"/>
      <c r="AZ22" s="46"/>
      <c r="BA22" s="46"/>
      <c r="BB22" s="46"/>
      <c r="BC22" s="46"/>
    </row>
    <row r="23" spans="1:55" s="73" customFormat="1" ht="39.6" x14ac:dyDescent="0.25">
      <c r="A23" s="46"/>
      <c r="B23" s="44" t="s">
        <v>63</v>
      </c>
      <c r="C23" s="44" t="s">
        <v>720</v>
      </c>
      <c r="D23" s="40" t="s">
        <v>391</v>
      </c>
      <c r="E23" s="44" t="s">
        <v>86</v>
      </c>
      <c r="F23" s="44" t="s">
        <v>99</v>
      </c>
      <c r="G23" s="44" t="s">
        <v>102</v>
      </c>
      <c r="H23" s="44" t="s">
        <v>104</v>
      </c>
      <c r="I23" s="44" t="s">
        <v>106</v>
      </c>
      <c r="J23" s="44" t="s">
        <v>107</v>
      </c>
      <c r="K23" s="44" t="s">
        <v>511</v>
      </c>
      <c r="L23" s="44" t="s">
        <v>511</v>
      </c>
      <c r="M23" s="44" t="s">
        <v>511</v>
      </c>
      <c r="N23" s="44" t="s">
        <v>511</v>
      </c>
      <c r="O23" s="26">
        <v>43307</v>
      </c>
      <c r="P23" s="26">
        <v>43432</v>
      </c>
      <c r="Q23" s="68">
        <f>R23+S23+T23</f>
        <v>372249.03</v>
      </c>
      <c r="R23" s="68">
        <v>169901.97</v>
      </c>
      <c r="S23" s="68">
        <v>29983.03</v>
      </c>
      <c r="T23" s="68">
        <v>172364.03</v>
      </c>
      <c r="U23" s="73" t="s">
        <v>685</v>
      </c>
      <c r="V23" s="73" t="s">
        <v>921</v>
      </c>
      <c r="W23" s="73" t="s">
        <v>921</v>
      </c>
      <c r="Y23" s="73" t="s">
        <v>511</v>
      </c>
      <c r="Z23" s="98">
        <v>199885</v>
      </c>
      <c r="AA23" s="98">
        <v>200000</v>
      </c>
      <c r="AB23" s="98">
        <v>-115</v>
      </c>
      <c r="AF23" s="73" t="s">
        <v>511</v>
      </c>
      <c r="AG23" s="73" t="s">
        <v>511</v>
      </c>
      <c r="AL23" s="92"/>
      <c r="AM23" s="46"/>
      <c r="AN23" s="46"/>
      <c r="AO23" s="46"/>
      <c r="AP23" s="46"/>
      <c r="AQ23" s="46"/>
      <c r="AR23" s="46"/>
      <c r="AS23" s="46"/>
      <c r="AT23" s="46"/>
      <c r="AU23" s="46"/>
      <c r="AV23" s="46"/>
      <c r="AW23" s="46"/>
      <c r="AX23" s="46"/>
      <c r="AY23" s="46"/>
      <c r="AZ23" s="46"/>
      <c r="BA23" s="46"/>
      <c r="BB23" s="46"/>
      <c r="BC23" s="46"/>
    </row>
    <row r="24" spans="1:55" s="79" customFormat="1" ht="39.6" x14ac:dyDescent="0.25">
      <c r="A24" s="46"/>
      <c r="B24" s="44" t="s">
        <v>64</v>
      </c>
      <c r="C24" s="44" t="s">
        <v>721</v>
      </c>
      <c r="D24" s="42" t="s">
        <v>407</v>
      </c>
      <c r="E24" s="42" t="s">
        <v>87</v>
      </c>
      <c r="F24" s="42" t="s">
        <v>101</v>
      </c>
      <c r="G24" s="42" t="s">
        <v>102</v>
      </c>
      <c r="H24" s="42" t="s">
        <v>105</v>
      </c>
      <c r="I24" s="42" t="s">
        <v>106</v>
      </c>
      <c r="J24" s="42" t="s">
        <v>107</v>
      </c>
      <c r="K24" s="42" t="s">
        <v>511</v>
      </c>
      <c r="L24" s="42" t="s">
        <v>511</v>
      </c>
      <c r="M24" s="42" t="s">
        <v>511</v>
      </c>
      <c r="N24" s="42" t="s">
        <v>511</v>
      </c>
      <c r="O24" s="129">
        <v>43185</v>
      </c>
      <c r="P24" s="129">
        <v>43830</v>
      </c>
      <c r="Q24" s="21">
        <v>277722.27</v>
      </c>
      <c r="R24" s="21">
        <v>146119.32999999999</v>
      </c>
      <c r="S24" s="21">
        <v>25785.78</v>
      </c>
      <c r="T24" s="21">
        <v>105817.16</v>
      </c>
      <c r="U24" s="79" t="s">
        <v>685</v>
      </c>
      <c r="V24" s="79" t="s">
        <v>921</v>
      </c>
      <c r="W24" s="79" t="s">
        <v>921</v>
      </c>
      <c r="Y24" s="79" t="s">
        <v>511</v>
      </c>
      <c r="Z24" s="100">
        <v>172500</v>
      </c>
      <c r="AA24" s="100">
        <v>172500.8</v>
      </c>
      <c r="AB24" s="100">
        <v>-0.79999999998835847</v>
      </c>
      <c r="AF24" s="79" t="s">
        <v>511</v>
      </c>
      <c r="AG24" s="79" t="s">
        <v>511</v>
      </c>
      <c r="AL24" s="92"/>
      <c r="AM24" s="46"/>
      <c r="AN24" s="46"/>
      <c r="AO24" s="46"/>
      <c r="AP24" s="46"/>
      <c r="AQ24" s="46"/>
      <c r="AR24" s="46"/>
      <c r="AS24" s="46"/>
      <c r="AT24" s="46"/>
      <c r="AU24" s="46"/>
      <c r="AV24" s="46"/>
      <c r="AW24" s="46"/>
      <c r="AX24" s="46"/>
      <c r="AY24" s="46"/>
      <c r="AZ24" s="46"/>
      <c r="BA24" s="46"/>
      <c r="BB24" s="46"/>
      <c r="BC24" s="46"/>
    </row>
    <row r="25" spans="1:55" s="73" customFormat="1" ht="39.6" x14ac:dyDescent="0.25">
      <c r="A25" s="46"/>
      <c r="B25" s="44" t="s">
        <v>65</v>
      </c>
      <c r="C25" s="44" t="s">
        <v>722</v>
      </c>
      <c r="D25" s="40" t="s">
        <v>397</v>
      </c>
      <c r="E25" s="44" t="s">
        <v>88</v>
      </c>
      <c r="F25" s="44" t="s">
        <v>99</v>
      </c>
      <c r="G25" s="44" t="s">
        <v>102</v>
      </c>
      <c r="H25" s="44" t="s">
        <v>104</v>
      </c>
      <c r="I25" s="44" t="s">
        <v>106</v>
      </c>
      <c r="J25" s="44" t="s">
        <v>107</v>
      </c>
      <c r="K25" s="44" t="s">
        <v>511</v>
      </c>
      <c r="L25" s="44" t="s">
        <v>511</v>
      </c>
      <c r="M25" s="44" t="s">
        <v>511</v>
      </c>
      <c r="N25" s="44" t="s">
        <v>511</v>
      </c>
      <c r="O25" s="26">
        <v>43461</v>
      </c>
      <c r="P25" s="26">
        <v>43615</v>
      </c>
      <c r="Q25" s="21">
        <f>R25+S25+T25</f>
        <v>62306.040000000008</v>
      </c>
      <c r="R25" s="21">
        <v>47569.48</v>
      </c>
      <c r="S25" s="21">
        <v>8394.6200000000008</v>
      </c>
      <c r="T25" s="21">
        <v>6341.94</v>
      </c>
      <c r="U25" s="73" t="s">
        <v>685</v>
      </c>
      <c r="V25" s="73" t="s">
        <v>921</v>
      </c>
      <c r="W25" s="73" t="s">
        <v>921</v>
      </c>
      <c r="Y25" s="73" t="s">
        <v>511</v>
      </c>
      <c r="Z25" s="98">
        <v>55964.095000000001</v>
      </c>
      <c r="AA25" s="98">
        <v>60704</v>
      </c>
      <c r="AB25" s="98">
        <v>-4739.9049999999988</v>
      </c>
      <c r="AF25" s="73" t="s">
        <v>511</v>
      </c>
      <c r="AG25" s="73" t="s">
        <v>921</v>
      </c>
      <c r="AL25" s="92"/>
      <c r="AM25" s="46"/>
      <c r="AN25" s="46"/>
      <c r="AO25" s="46"/>
      <c r="AP25" s="46"/>
      <c r="AQ25" s="46"/>
      <c r="AR25" s="46"/>
      <c r="AS25" s="46"/>
      <c r="AT25" s="46"/>
      <c r="AU25" s="46"/>
      <c r="AV25" s="46"/>
      <c r="AW25" s="46"/>
      <c r="AX25" s="46"/>
      <c r="AY25" s="46"/>
      <c r="AZ25" s="46"/>
      <c r="BA25" s="46"/>
      <c r="BB25" s="46"/>
      <c r="BC25" s="46"/>
    </row>
    <row r="26" spans="1:55" s="73" customFormat="1" ht="39.6" x14ac:dyDescent="0.25">
      <c r="A26" s="46"/>
      <c r="B26" s="44" t="s">
        <v>66</v>
      </c>
      <c r="C26" s="44" t="s">
        <v>723</v>
      </c>
      <c r="D26" s="40" t="s">
        <v>392</v>
      </c>
      <c r="E26" s="44" t="s">
        <v>89</v>
      </c>
      <c r="F26" s="44" t="s">
        <v>99</v>
      </c>
      <c r="G26" s="44" t="s">
        <v>102</v>
      </c>
      <c r="H26" s="44" t="s">
        <v>104</v>
      </c>
      <c r="I26" s="44" t="s">
        <v>106</v>
      </c>
      <c r="J26" s="44" t="s">
        <v>107</v>
      </c>
      <c r="K26" s="44" t="s">
        <v>511</v>
      </c>
      <c r="L26" s="44" t="s">
        <v>511</v>
      </c>
      <c r="M26" s="44" t="s">
        <v>511</v>
      </c>
      <c r="N26" s="44" t="s">
        <v>511</v>
      </c>
      <c r="O26" s="26">
        <v>43312</v>
      </c>
      <c r="P26" s="91">
        <v>2018</v>
      </c>
      <c r="Q26" s="21">
        <v>130439.9</v>
      </c>
      <c r="R26" s="21">
        <v>76325.34</v>
      </c>
      <c r="S26" s="21">
        <v>13343.67</v>
      </c>
      <c r="T26" s="21">
        <v>40770.89</v>
      </c>
      <c r="U26" s="73" t="s">
        <v>685</v>
      </c>
      <c r="V26" s="73" t="s">
        <v>921</v>
      </c>
      <c r="W26" s="73" t="s">
        <v>921</v>
      </c>
      <c r="Y26" s="73" t="s">
        <v>511</v>
      </c>
      <c r="Z26" s="98">
        <v>88957.790000000008</v>
      </c>
      <c r="AA26" s="98">
        <v>96399</v>
      </c>
      <c r="AB26" s="98">
        <v>-7441.2099999999919</v>
      </c>
      <c r="AF26" s="73" t="s">
        <v>511</v>
      </c>
      <c r="AG26" s="73" t="s">
        <v>921</v>
      </c>
      <c r="AL26" s="92"/>
      <c r="AM26" s="46"/>
      <c r="AN26" s="46"/>
      <c r="AO26" s="46"/>
      <c r="AP26" s="46"/>
      <c r="AQ26" s="46"/>
      <c r="AR26" s="46"/>
      <c r="AS26" s="46"/>
      <c r="AT26" s="46"/>
      <c r="AU26" s="46"/>
      <c r="AV26" s="46"/>
      <c r="AW26" s="46"/>
      <c r="AX26" s="46"/>
      <c r="AY26" s="46"/>
      <c r="AZ26" s="46"/>
      <c r="BA26" s="46"/>
      <c r="BB26" s="46"/>
      <c r="BC26" s="46"/>
    </row>
    <row r="27" spans="1:55" s="77" customFormat="1" ht="30.75" customHeight="1" x14ac:dyDescent="0.25">
      <c r="A27" s="81"/>
      <c r="B27" s="44" t="s">
        <v>67</v>
      </c>
      <c r="C27" s="44" t="s">
        <v>724</v>
      </c>
      <c r="D27" s="42" t="s">
        <v>406</v>
      </c>
      <c r="E27" s="42" t="s">
        <v>90</v>
      </c>
      <c r="F27" s="42" t="s">
        <v>101</v>
      </c>
      <c r="G27" s="42" t="s">
        <v>102</v>
      </c>
      <c r="H27" s="42" t="s">
        <v>105</v>
      </c>
      <c r="I27" s="42" t="s">
        <v>106</v>
      </c>
      <c r="J27" s="42" t="s">
        <v>107</v>
      </c>
      <c r="K27" s="42" t="s">
        <v>511</v>
      </c>
      <c r="L27" s="42" t="s">
        <v>511</v>
      </c>
      <c r="M27" s="42" t="s">
        <v>511</v>
      </c>
      <c r="N27" s="42" t="s">
        <v>511</v>
      </c>
      <c r="O27" s="129">
        <v>43136</v>
      </c>
      <c r="P27" s="130">
        <v>2019</v>
      </c>
      <c r="Q27" s="21">
        <v>184725.44999999998</v>
      </c>
      <c r="R27" s="21">
        <v>78441.23</v>
      </c>
      <c r="S27" s="21">
        <v>13842.57</v>
      </c>
      <c r="T27" s="21">
        <v>92441.65</v>
      </c>
      <c r="U27" s="101" t="s">
        <v>685</v>
      </c>
      <c r="V27" s="101" t="s">
        <v>511</v>
      </c>
      <c r="W27" s="101" t="s">
        <v>511</v>
      </c>
      <c r="X27" s="101"/>
      <c r="Y27" s="101" t="s">
        <v>511</v>
      </c>
      <c r="Z27" s="102">
        <v>92499</v>
      </c>
      <c r="AA27" s="102">
        <v>92499</v>
      </c>
      <c r="AB27" s="102">
        <v>0</v>
      </c>
      <c r="AC27" s="101"/>
      <c r="AD27" s="101"/>
      <c r="AE27" s="101"/>
      <c r="AF27" s="101" t="s">
        <v>511</v>
      </c>
      <c r="AG27" s="101" t="s">
        <v>921</v>
      </c>
      <c r="AH27" s="103"/>
      <c r="AI27" s="103"/>
      <c r="AJ27" s="103"/>
      <c r="AK27" s="103"/>
      <c r="AL27" s="92"/>
      <c r="AM27" s="82"/>
      <c r="AN27" s="82"/>
      <c r="AO27" s="82"/>
      <c r="AP27" s="81"/>
      <c r="AQ27" s="81"/>
      <c r="AR27" s="81"/>
      <c r="AS27" s="81"/>
      <c r="AT27" s="81"/>
      <c r="AU27" s="81"/>
      <c r="AV27" s="81"/>
      <c r="AW27" s="81"/>
      <c r="AX27" s="81"/>
      <c r="AY27" s="81"/>
      <c r="AZ27" s="81"/>
      <c r="BA27" s="81"/>
      <c r="BB27" s="81"/>
      <c r="BC27" s="81"/>
    </row>
    <row r="28" spans="1:55" s="73" customFormat="1" ht="26.4" x14ac:dyDescent="0.25">
      <c r="A28" s="46"/>
      <c r="B28" s="44" t="s">
        <v>68</v>
      </c>
      <c r="C28" s="44" t="s">
        <v>725</v>
      </c>
      <c r="D28" s="40" t="s">
        <v>405</v>
      </c>
      <c r="E28" s="44" t="s">
        <v>91</v>
      </c>
      <c r="F28" s="44" t="s">
        <v>908</v>
      </c>
      <c r="G28" s="44" t="s">
        <v>102</v>
      </c>
      <c r="H28" s="44" t="s">
        <v>105</v>
      </c>
      <c r="I28" s="44" t="s">
        <v>106</v>
      </c>
      <c r="J28" s="44" t="s">
        <v>107</v>
      </c>
      <c r="K28" s="44" t="s">
        <v>511</v>
      </c>
      <c r="L28" s="44" t="s">
        <v>511</v>
      </c>
      <c r="M28" s="44" t="s">
        <v>511</v>
      </c>
      <c r="N28" s="44" t="s">
        <v>511</v>
      </c>
      <c r="O28" s="26">
        <v>43194</v>
      </c>
      <c r="P28" s="91">
        <v>2020</v>
      </c>
      <c r="Q28" s="21">
        <f>R28+S28+T28</f>
        <v>226644.13</v>
      </c>
      <c r="R28" s="21">
        <v>154118.01</v>
      </c>
      <c r="S28" s="21">
        <v>27197.29</v>
      </c>
      <c r="T28" s="21">
        <v>45328.83</v>
      </c>
      <c r="U28" s="73" t="s">
        <v>685</v>
      </c>
      <c r="V28" s="73" t="s">
        <v>511</v>
      </c>
      <c r="W28" s="73" t="s">
        <v>511</v>
      </c>
      <c r="Y28" s="73" t="s">
        <v>511</v>
      </c>
      <c r="Z28" s="98">
        <v>200000</v>
      </c>
      <c r="AA28" s="98">
        <v>200000</v>
      </c>
      <c r="AB28" s="98">
        <v>0</v>
      </c>
      <c r="AF28" s="73" t="s">
        <v>511</v>
      </c>
      <c r="AG28" s="73" t="s">
        <v>511</v>
      </c>
      <c r="AL28" s="92"/>
      <c r="AM28" s="82"/>
      <c r="AN28" s="46"/>
      <c r="AO28" s="46"/>
      <c r="AP28" s="46"/>
      <c r="AQ28" s="46"/>
      <c r="AR28" s="46"/>
      <c r="AS28" s="46"/>
      <c r="AT28" s="46"/>
      <c r="AU28" s="46"/>
      <c r="AV28" s="46"/>
      <c r="AW28" s="46"/>
      <c r="AX28" s="46"/>
      <c r="AY28" s="46"/>
      <c r="AZ28" s="46"/>
      <c r="BA28" s="46"/>
      <c r="BB28" s="46"/>
      <c r="BC28" s="46"/>
    </row>
    <row r="29" spans="1:55" s="73" customFormat="1" ht="39.6" x14ac:dyDescent="0.25">
      <c r="A29" s="46"/>
      <c r="B29" s="44" t="s">
        <v>69</v>
      </c>
      <c r="C29" s="44" t="s">
        <v>726</v>
      </c>
      <c r="D29" s="40" t="s">
        <v>395</v>
      </c>
      <c r="E29" s="44" t="s">
        <v>92</v>
      </c>
      <c r="F29" s="44" t="s">
        <v>99</v>
      </c>
      <c r="G29" s="44" t="s">
        <v>102</v>
      </c>
      <c r="H29" s="44" t="s">
        <v>104</v>
      </c>
      <c r="I29" s="44" t="s">
        <v>106</v>
      </c>
      <c r="J29" s="44" t="s">
        <v>107</v>
      </c>
      <c r="K29" s="44" t="s">
        <v>511</v>
      </c>
      <c r="L29" s="44" t="s">
        <v>511</v>
      </c>
      <c r="M29" s="44" t="s">
        <v>511</v>
      </c>
      <c r="N29" s="44" t="s">
        <v>511</v>
      </c>
      <c r="O29" s="26">
        <v>43395</v>
      </c>
      <c r="P29" s="26">
        <v>43585</v>
      </c>
      <c r="Q29" s="21">
        <v>109065.25000000001</v>
      </c>
      <c r="R29" s="21">
        <v>74061.850000000006</v>
      </c>
      <c r="S29" s="21">
        <v>13069.74</v>
      </c>
      <c r="T29" s="21">
        <v>21933.66</v>
      </c>
      <c r="U29" s="73" t="s">
        <v>685</v>
      </c>
      <c r="V29" s="73" t="s">
        <v>921</v>
      </c>
      <c r="W29" s="73" t="s">
        <v>921</v>
      </c>
      <c r="Y29" s="73" t="s">
        <v>511</v>
      </c>
      <c r="Z29" s="98">
        <v>87131.59</v>
      </c>
      <c r="AA29" s="98">
        <v>94389</v>
      </c>
      <c r="AB29" s="98">
        <v>-7257.4100000000035</v>
      </c>
      <c r="AF29" s="73" t="s">
        <v>511</v>
      </c>
      <c r="AG29" s="73" t="s">
        <v>921</v>
      </c>
      <c r="AL29" s="92"/>
      <c r="AM29" s="46"/>
      <c r="AN29" s="46"/>
      <c r="AO29" s="46"/>
      <c r="AP29" s="46"/>
      <c r="AQ29" s="46"/>
      <c r="AR29" s="46"/>
      <c r="AS29" s="46"/>
      <c r="AT29" s="46"/>
      <c r="AU29" s="46"/>
      <c r="AV29" s="46"/>
      <c r="AW29" s="46"/>
      <c r="AX29" s="46"/>
      <c r="AY29" s="46"/>
      <c r="AZ29" s="46"/>
      <c r="BA29" s="46"/>
      <c r="BB29" s="46"/>
      <c r="BC29" s="46"/>
    </row>
    <row r="30" spans="1:55" s="46" customFormat="1" ht="39.6" x14ac:dyDescent="0.25">
      <c r="B30" s="44" t="s">
        <v>70</v>
      </c>
      <c r="C30" s="44" t="s">
        <v>727</v>
      </c>
      <c r="D30" s="44" t="s">
        <v>408</v>
      </c>
      <c r="E30" s="44" t="s">
        <v>93</v>
      </c>
      <c r="F30" s="44" t="s">
        <v>101</v>
      </c>
      <c r="G30" s="44" t="s">
        <v>102</v>
      </c>
      <c r="H30" s="44" t="s">
        <v>105</v>
      </c>
      <c r="I30" s="44" t="s">
        <v>106</v>
      </c>
      <c r="J30" s="44" t="s">
        <v>107</v>
      </c>
      <c r="K30" s="44" t="s">
        <v>511</v>
      </c>
      <c r="L30" s="44" t="s">
        <v>511</v>
      </c>
      <c r="M30" s="44" t="s">
        <v>511</v>
      </c>
      <c r="N30" s="44" t="s">
        <v>511</v>
      </c>
      <c r="O30" s="26">
        <v>43255</v>
      </c>
      <c r="P30" s="91">
        <v>2020</v>
      </c>
      <c r="Q30" s="21">
        <v>435057.07</v>
      </c>
      <c r="R30" s="21">
        <v>170000</v>
      </c>
      <c r="S30" s="21">
        <v>30000</v>
      </c>
      <c r="T30" s="21">
        <v>235057.07</v>
      </c>
      <c r="U30" s="46" t="s">
        <v>685</v>
      </c>
      <c r="V30" s="46" t="s">
        <v>511</v>
      </c>
      <c r="W30" s="46" t="s">
        <v>511</v>
      </c>
      <c r="Y30" s="46" t="s">
        <v>511</v>
      </c>
      <c r="Z30" s="92">
        <v>200000</v>
      </c>
      <c r="AA30" s="92">
        <v>200000</v>
      </c>
      <c r="AB30" s="92">
        <v>0</v>
      </c>
      <c r="AF30" s="46" t="s">
        <v>511</v>
      </c>
      <c r="AG30" s="46" t="s">
        <v>511</v>
      </c>
      <c r="AL30" s="92"/>
    </row>
    <row r="31" spans="1:55" s="79" customFormat="1" ht="36" customHeight="1" x14ac:dyDescent="0.25">
      <c r="A31" s="46"/>
      <c r="B31" s="42" t="s">
        <v>71</v>
      </c>
      <c r="C31" s="42" t="s">
        <v>728</v>
      </c>
      <c r="D31" s="42" t="s">
        <v>402</v>
      </c>
      <c r="E31" s="42" t="s">
        <v>94</v>
      </c>
      <c r="F31" s="42" t="s">
        <v>100</v>
      </c>
      <c r="G31" s="42" t="s">
        <v>102</v>
      </c>
      <c r="H31" s="42" t="s">
        <v>103</v>
      </c>
      <c r="I31" s="42" t="s">
        <v>106</v>
      </c>
      <c r="J31" s="42" t="s">
        <v>107</v>
      </c>
      <c r="K31" s="42" t="s">
        <v>511</v>
      </c>
      <c r="L31" s="42" t="s">
        <v>511</v>
      </c>
      <c r="M31" s="42" t="s">
        <v>511</v>
      </c>
      <c r="N31" s="42" t="s">
        <v>511</v>
      </c>
      <c r="O31" s="129">
        <v>43164</v>
      </c>
      <c r="P31" s="130">
        <v>2020</v>
      </c>
      <c r="Q31" s="21">
        <f>T31+S31+R31</f>
        <v>173984.53</v>
      </c>
      <c r="R31" s="21">
        <v>112398.58</v>
      </c>
      <c r="S31" s="21">
        <v>19835.05</v>
      </c>
      <c r="T31" s="21">
        <v>41750.9</v>
      </c>
      <c r="U31" s="101" t="s">
        <v>685</v>
      </c>
      <c r="V31" s="101" t="s">
        <v>511</v>
      </c>
      <c r="W31" s="101" t="s">
        <v>511</v>
      </c>
      <c r="X31" s="101"/>
      <c r="Y31" s="101" t="s">
        <v>511</v>
      </c>
      <c r="Z31" s="102">
        <v>136000</v>
      </c>
      <c r="AA31" s="102">
        <v>136000</v>
      </c>
      <c r="AB31" s="102">
        <v>0</v>
      </c>
      <c r="AC31" s="101"/>
      <c r="AD31" s="101"/>
      <c r="AE31" s="101"/>
      <c r="AF31" s="101" t="s">
        <v>511</v>
      </c>
      <c r="AG31" s="101" t="s">
        <v>921</v>
      </c>
      <c r="AH31" s="101"/>
      <c r="AI31" s="101"/>
      <c r="AJ31" s="101"/>
      <c r="AK31" s="101"/>
      <c r="AL31" s="92"/>
      <c r="AM31" s="46"/>
      <c r="AN31" s="46"/>
      <c r="AO31" s="46"/>
      <c r="AP31" s="46"/>
      <c r="AQ31" s="46"/>
      <c r="AR31" s="46"/>
      <c r="AS31" s="46"/>
      <c r="AT31" s="46"/>
      <c r="AU31" s="46"/>
      <c r="AV31" s="46"/>
      <c r="AW31" s="46"/>
      <c r="AX31" s="46"/>
      <c r="AY31" s="46"/>
      <c r="AZ31" s="46"/>
      <c r="BA31" s="46"/>
      <c r="BB31" s="46"/>
      <c r="BC31" s="46"/>
    </row>
    <row r="32" spans="1:55" s="73" customFormat="1" ht="39.6" x14ac:dyDescent="0.25">
      <c r="A32" s="46"/>
      <c r="B32" s="44" t="s">
        <v>72</v>
      </c>
      <c r="C32" s="44" t="s">
        <v>729</v>
      </c>
      <c r="D32" s="40" t="s">
        <v>396</v>
      </c>
      <c r="E32" s="44" t="s">
        <v>95</v>
      </c>
      <c r="F32" s="44" t="s">
        <v>99</v>
      </c>
      <c r="G32" s="44" t="s">
        <v>102</v>
      </c>
      <c r="H32" s="44" t="s">
        <v>104</v>
      </c>
      <c r="I32" s="44" t="s">
        <v>106</v>
      </c>
      <c r="J32" s="44" t="s">
        <v>107</v>
      </c>
      <c r="K32" s="44" t="s">
        <v>511</v>
      </c>
      <c r="L32" s="44" t="s">
        <v>511</v>
      </c>
      <c r="M32" s="44" t="s">
        <v>511</v>
      </c>
      <c r="N32" s="44" t="s">
        <v>511</v>
      </c>
      <c r="O32" s="26">
        <v>43445</v>
      </c>
      <c r="P32" s="26">
        <v>43476</v>
      </c>
      <c r="Q32" s="21">
        <v>156320.59</v>
      </c>
      <c r="R32" s="21">
        <v>48193.91</v>
      </c>
      <c r="S32" s="21">
        <v>8504.81</v>
      </c>
      <c r="T32" s="21">
        <v>99621.87</v>
      </c>
      <c r="U32" s="73" t="s">
        <v>685</v>
      </c>
      <c r="V32" s="73" t="s">
        <v>921</v>
      </c>
      <c r="W32" s="73" t="s">
        <v>921</v>
      </c>
      <c r="Y32" s="73" t="s">
        <v>921</v>
      </c>
      <c r="Z32" s="98">
        <v>56698.719999999994</v>
      </c>
      <c r="AA32" s="98">
        <v>56793</v>
      </c>
      <c r="AB32" s="98">
        <v>-94.280000000006112</v>
      </c>
      <c r="AF32" s="73" t="s">
        <v>511</v>
      </c>
      <c r="AG32" s="73" t="s">
        <v>921</v>
      </c>
      <c r="AL32" s="92"/>
      <c r="AM32" s="46"/>
      <c r="AN32" s="46"/>
      <c r="AO32" s="46"/>
      <c r="AP32" s="46"/>
      <c r="AQ32" s="46"/>
      <c r="AR32" s="46"/>
      <c r="AS32" s="46"/>
      <c r="AT32" s="46"/>
      <c r="AU32" s="46"/>
      <c r="AV32" s="46"/>
      <c r="AW32" s="46"/>
      <c r="AX32" s="46"/>
      <c r="AY32" s="46"/>
      <c r="AZ32" s="46"/>
      <c r="BA32" s="46"/>
      <c r="BB32" s="46"/>
      <c r="BC32" s="46"/>
    </row>
    <row r="33" spans="1:55" s="79" customFormat="1" ht="39.6" x14ac:dyDescent="0.25">
      <c r="A33" s="46"/>
      <c r="B33" s="44" t="s">
        <v>73</v>
      </c>
      <c r="C33" s="44" t="s">
        <v>730</v>
      </c>
      <c r="D33" s="42">
        <v>1123</v>
      </c>
      <c r="E33" s="42" t="s">
        <v>96</v>
      </c>
      <c r="F33" s="42" t="s">
        <v>101</v>
      </c>
      <c r="G33" s="42" t="s">
        <v>102</v>
      </c>
      <c r="H33" s="42" t="s">
        <v>105</v>
      </c>
      <c r="I33" s="42" t="s">
        <v>106</v>
      </c>
      <c r="J33" s="42" t="s">
        <v>107</v>
      </c>
      <c r="K33" s="42" t="s">
        <v>511</v>
      </c>
      <c r="L33" s="42" t="s">
        <v>511</v>
      </c>
      <c r="M33" s="42" t="s">
        <v>511</v>
      </c>
      <c r="N33" s="42" t="s">
        <v>511</v>
      </c>
      <c r="O33" s="129">
        <v>43646</v>
      </c>
      <c r="P33" s="129">
        <v>43830</v>
      </c>
      <c r="Q33" s="21">
        <v>158432.76999999999</v>
      </c>
      <c r="R33" s="21">
        <v>102836.34</v>
      </c>
      <c r="S33" s="21">
        <v>18147.59</v>
      </c>
      <c r="T33" s="21">
        <v>37448.839999999997</v>
      </c>
      <c r="Z33" s="100"/>
      <c r="AA33" s="100"/>
      <c r="AB33" s="100"/>
      <c r="AL33" s="92"/>
      <c r="AM33" s="82"/>
      <c r="AN33" s="46"/>
      <c r="AO33" s="46"/>
      <c r="AP33" s="46"/>
      <c r="AQ33" s="46"/>
      <c r="AR33" s="46"/>
      <c r="AS33" s="46"/>
      <c r="AT33" s="46"/>
      <c r="AU33" s="46"/>
      <c r="AV33" s="46"/>
      <c r="AW33" s="46"/>
      <c r="AX33" s="46"/>
      <c r="AY33" s="46"/>
      <c r="AZ33" s="46"/>
      <c r="BA33" s="46"/>
      <c r="BB33" s="46"/>
      <c r="BC33" s="46"/>
    </row>
    <row r="34" spans="1:55" s="79" customFormat="1" ht="39.6" x14ac:dyDescent="0.25">
      <c r="A34" s="46"/>
      <c r="B34" s="44" t="s">
        <v>1087</v>
      </c>
      <c r="C34" s="44" t="s">
        <v>1086</v>
      </c>
      <c r="D34" s="42">
        <v>1123</v>
      </c>
      <c r="E34" s="131" t="s">
        <v>1089</v>
      </c>
      <c r="F34" s="132" t="s">
        <v>1088</v>
      </c>
      <c r="G34" s="42" t="s">
        <v>102</v>
      </c>
      <c r="H34" s="42" t="s">
        <v>103</v>
      </c>
      <c r="I34" s="42" t="s">
        <v>106</v>
      </c>
      <c r="J34" s="42" t="s">
        <v>107</v>
      </c>
      <c r="K34" s="42" t="s">
        <v>511</v>
      </c>
      <c r="L34" s="42" t="s">
        <v>511</v>
      </c>
      <c r="M34" s="42" t="s">
        <v>511</v>
      </c>
      <c r="N34" s="42" t="s">
        <v>511</v>
      </c>
      <c r="O34" s="133">
        <v>2020</v>
      </c>
      <c r="P34" s="133">
        <v>2021</v>
      </c>
      <c r="Q34" s="140">
        <v>36962.21</v>
      </c>
      <c r="R34" s="140">
        <v>25134.31</v>
      </c>
      <c r="S34" s="21">
        <v>4435.46</v>
      </c>
      <c r="T34" s="140">
        <v>7392.44</v>
      </c>
      <c r="Z34" s="100"/>
      <c r="AA34" s="100"/>
      <c r="AB34" s="100"/>
      <c r="AL34" s="92"/>
      <c r="AM34" s="46"/>
      <c r="AN34" s="46"/>
      <c r="AO34" s="46"/>
      <c r="AP34" s="46"/>
      <c r="AQ34" s="46"/>
      <c r="AR34" s="46"/>
      <c r="AS34" s="46"/>
      <c r="AT34" s="46"/>
      <c r="AU34" s="46"/>
      <c r="AV34" s="46"/>
      <c r="AW34" s="46"/>
      <c r="AX34" s="46"/>
      <c r="AY34" s="46"/>
      <c r="AZ34" s="46"/>
      <c r="BA34" s="46"/>
      <c r="BB34" s="46"/>
      <c r="BC34" s="46"/>
    </row>
    <row r="35" spans="1:55" s="99" customFormat="1" ht="39.6" x14ac:dyDescent="0.25">
      <c r="A35" s="82"/>
      <c r="B35" s="44" t="s">
        <v>1099</v>
      </c>
      <c r="C35" s="44" t="s">
        <v>1100</v>
      </c>
      <c r="D35" s="235"/>
      <c r="E35" s="112" t="s">
        <v>1101</v>
      </c>
      <c r="F35" s="44" t="s">
        <v>101</v>
      </c>
      <c r="G35" s="44" t="s">
        <v>102</v>
      </c>
      <c r="H35" s="44" t="s">
        <v>105</v>
      </c>
      <c r="I35" s="44" t="s">
        <v>106</v>
      </c>
      <c r="J35" s="44" t="s">
        <v>107</v>
      </c>
      <c r="K35" s="44" t="s">
        <v>511</v>
      </c>
      <c r="L35" s="44" t="s">
        <v>511</v>
      </c>
      <c r="M35" s="44" t="s">
        <v>511</v>
      </c>
      <c r="N35" s="44" t="s">
        <v>511</v>
      </c>
      <c r="O35" s="134">
        <v>44197</v>
      </c>
      <c r="P35" s="141" t="s">
        <v>1129</v>
      </c>
      <c r="Q35" s="135">
        <v>208154.59</v>
      </c>
      <c r="R35" s="135">
        <v>57105.58</v>
      </c>
      <c r="S35" s="135">
        <v>10077.459999999999</v>
      </c>
      <c r="T35" s="135">
        <v>140971.54999999999</v>
      </c>
      <c r="U35" s="73" t="s">
        <v>685</v>
      </c>
      <c r="V35" s="73" t="s">
        <v>511</v>
      </c>
      <c r="W35" s="73" t="s">
        <v>511</v>
      </c>
      <c r="X35" s="73"/>
      <c r="Y35" s="73" t="s">
        <v>511</v>
      </c>
      <c r="Z35" s="98">
        <v>122596.20000000001</v>
      </c>
      <c r="AA35" s="98">
        <v>122596.20000000001</v>
      </c>
      <c r="AB35" s="98">
        <v>0</v>
      </c>
      <c r="AC35" s="73"/>
      <c r="AD35" s="73"/>
      <c r="AE35" s="73"/>
      <c r="AF35" s="73" t="s">
        <v>921</v>
      </c>
      <c r="AG35" s="73" t="s">
        <v>511</v>
      </c>
      <c r="AL35" s="92"/>
      <c r="AM35" s="82"/>
      <c r="AN35" s="82"/>
      <c r="AO35" s="82"/>
      <c r="AP35" s="82"/>
      <c r="AQ35" s="82"/>
      <c r="AR35" s="82"/>
      <c r="AS35" s="82"/>
      <c r="AT35" s="82"/>
      <c r="AU35" s="82"/>
      <c r="AV35" s="82"/>
      <c r="AW35" s="82"/>
      <c r="AX35" s="82"/>
      <c r="AY35" s="82"/>
      <c r="AZ35" s="82"/>
      <c r="BA35" s="82"/>
      <c r="BB35" s="82"/>
      <c r="BC35" s="82"/>
    </row>
    <row r="36" spans="1:55" s="75" customFormat="1" ht="39.6" x14ac:dyDescent="0.25">
      <c r="A36" s="95"/>
      <c r="B36" s="115" t="s">
        <v>829</v>
      </c>
      <c r="C36" s="115"/>
      <c r="D36" s="38">
        <v>0</v>
      </c>
      <c r="E36" s="115" t="s">
        <v>412</v>
      </c>
      <c r="F36" s="115"/>
      <c r="G36" s="115"/>
      <c r="H36" s="115"/>
      <c r="I36" s="115"/>
      <c r="J36" s="115"/>
      <c r="K36" s="115"/>
      <c r="L36" s="115"/>
      <c r="M36" s="115"/>
      <c r="N36" s="115"/>
      <c r="O36" s="116"/>
      <c r="P36" s="116"/>
      <c r="Q36" s="142">
        <f>R36+S36+T36</f>
        <v>3776116.64</v>
      </c>
      <c r="R36" s="143">
        <f t="shared" ref="R36:S36" si="2">SUM(R37:R41)</f>
        <v>3075263.24</v>
      </c>
      <c r="S36" s="143">
        <f t="shared" si="2"/>
        <v>225473.11000000004</v>
      </c>
      <c r="T36" s="143">
        <f>SUM(T37:T41)</f>
        <v>475380.29</v>
      </c>
      <c r="U36" s="74"/>
      <c r="Z36" s="76">
        <v>3192296.7650000006</v>
      </c>
      <c r="AC36" s="75">
        <v>2713452.2502500005</v>
      </c>
      <c r="AH36" s="35"/>
      <c r="AI36" s="35"/>
      <c r="AJ36" s="35"/>
      <c r="AK36" s="35"/>
      <c r="AL36" s="114"/>
      <c r="AM36" s="95"/>
      <c r="AN36" s="95"/>
      <c r="AO36" s="95"/>
      <c r="AP36" s="95"/>
      <c r="AQ36" s="95"/>
      <c r="AR36" s="95"/>
      <c r="AS36" s="95"/>
      <c r="AT36" s="95"/>
      <c r="AU36" s="95"/>
      <c r="AV36" s="95"/>
      <c r="AW36" s="95"/>
      <c r="AX36" s="95"/>
      <c r="AY36" s="95"/>
      <c r="AZ36" s="95"/>
      <c r="BA36" s="95"/>
      <c r="BB36" s="95"/>
      <c r="BC36" s="95"/>
    </row>
    <row r="37" spans="1:55" s="79" customFormat="1" ht="39.6" x14ac:dyDescent="0.25">
      <c r="A37" s="46"/>
      <c r="B37" s="42" t="s">
        <v>417</v>
      </c>
      <c r="C37" s="42" t="s">
        <v>731</v>
      </c>
      <c r="D37" s="40" t="s">
        <v>302</v>
      </c>
      <c r="E37" s="52" t="s">
        <v>303</v>
      </c>
      <c r="F37" s="42" t="s">
        <v>101</v>
      </c>
      <c r="G37" s="42" t="s">
        <v>197</v>
      </c>
      <c r="H37" s="42" t="s">
        <v>105</v>
      </c>
      <c r="I37" s="42" t="s">
        <v>425</v>
      </c>
      <c r="J37" s="42" t="s">
        <v>107</v>
      </c>
      <c r="K37" s="42" t="s">
        <v>511</v>
      </c>
      <c r="L37" s="42" t="s">
        <v>511</v>
      </c>
      <c r="M37" s="42" t="s">
        <v>511</v>
      </c>
      <c r="N37" s="42" t="s">
        <v>511</v>
      </c>
      <c r="O37" s="129">
        <v>43279</v>
      </c>
      <c r="P37" s="129">
        <v>44286</v>
      </c>
      <c r="Q37" s="21">
        <f>T37+S37+R37</f>
        <v>728589.66999999993</v>
      </c>
      <c r="R37" s="21">
        <v>619301.21</v>
      </c>
      <c r="S37" s="21">
        <v>54644.23</v>
      </c>
      <c r="T37" s="21">
        <v>54644.23</v>
      </c>
      <c r="U37" s="79" t="s">
        <v>685</v>
      </c>
      <c r="V37" s="79" t="s">
        <v>511</v>
      </c>
      <c r="W37" s="79" t="s">
        <v>511</v>
      </c>
      <c r="X37" s="79" t="s">
        <v>511</v>
      </c>
      <c r="Y37" s="79" t="s">
        <v>511</v>
      </c>
      <c r="AC37" s="79">
        <v>2773893.57</v>
      </c>
      <c r="AF37" s="79" t="s">
        <v>511</v>
      </c>
      <c r="AG37" s="79" t="s">
        <v>921</v>
      </c>
      <c r="AH37" s="78"/>
      <c r="AI37" s="78"/>
      <c r="AJ37" s="78"/>
      <c r="AK37" s="78"/>
      <c r="AL37" s="189"/>
      <c r="AM37" s="46"/>
      <c r="AN37" s="46"/>
      <c r="AO37" s="46"/>
      <c r="AP37" s="46"/>
      <c r="AQ37" s="46"/>
      <c r="AR37" s="46"/>
      <c r="AS37" s="46"/>
      <c r="AT37" s="46"/>
      <c r="AU37" s="46"/>
      <c r="AV37" s="46"/>
      <c r="AW37" s="46"/>
      <c r="AX37" s="46"/>
      <c r="AY37" s="46"/>
      <c r="AZ37" s="46"/>
      <c r="BA37" s="46"/>
      <c r="BB37" s="46"/>
      <c r="BC37" s="46"/>
    </row>
    <row r="38" spans="1:55" s="79" customFormat="1" ht="39.6" x14ac:dyDescent="0.25">
      <c r="A38" s="46"/>
      <c r="B38" s="42" t="s">
        <v>418</v>
      </c>
      <c r="C38" s="42" t="s">
        <v>732</v>
      </c>
      <c r="D38" s="40" t="s">
        <v>299</v>
      </c>
      <c r="E38" s="42" t="s">
        <v>300</v>
      </c>
      <c r="F38" s="42" t="s">
        <v>101</v>
      </c>
      <c r="G38" s="42" t="s">
        <v>197</v>
      </c>
      <c r="H38" s="42" t="s">
        <v>105</v>
      </c>
      <c r="I38" s="42" t="s">
        <v>425</v>
      </c>
      <c r="J38" s="42" t="s">
        <v>107</v>
      </c>
      <c r="K38" s="42" t="s">
        <v>511</v>
      </c>
      <c r="L38" s="42" t="s">
        <v>511</v>
      </c>
      <c r="M38" s="42" t="s">
        <v>511</v>
      </c>
      <c r="N38" s="42" t="s">
        <v>511</v>
      </c>
      <c r="O38" s="129">
        <v>43125</v>
      </c>
      <c r="P38" s="129">
        <v>44255</v>
      </c>
      <c r="Q38" s="21">
        <f>R38+S38+T38</f>
        <v>645699.64999999991</v>
      </c>
      <c r="R38" s="68">
        <v>548844.69999999995</v>
      </c>
      <c r="S38" s="68">
        <v>48427.48</v>
      </c>
      <c r="T38" s="68">
        <v>48427.47</v>
      </c>
      <c r="U38" s="190" t="s">
        <v>685</v>
      </c>
      <c r="V38" s="190" t="s">
        <v>511</v>
      </c>
      <c r="W38" s="190" t="s">
        <v>511</v>
      </c>
      <c r="X38" s="190" t="s">
        <v>511</v>
      </c>
      <c r="Y38" s="190" t="s">
        <v>511</v>
      </c>
      <c r="Z38" s="190"/>
      <c r="AA38" s="190"/>
      <c r="AB38" s="190"/>
      <c r="AC38" s="190"/>
      <c r="AD38" s="190"/>
      <c r="AE38" s="190"/>
      <c r="AF38" s="190" t="s">
        <v>511</v>
      </c>
      <c r="AG38" s="190" t="s">
        <v>511</v>
      </c>
      <c r="AH38" s="90"/>
      <c r="AI38" s="90"/>
      <c r="AJ38" s="90"/>
      <c r="AK38" s="90"/>
      <c r="AL38" s="160"/>
      <c r="AM38" s="46"/>
      <c r="AN38" s="46"/>
      <c r="AO38" s="46"/>
      <c r="AP38" s="46"/>
      <c r="AQ38" s="46"/>
      <c r="AR38" s="46"/>
      <c r="AS38" s="46"/>
      <c r="AT38" s="46"/>
      <c r="AU38" s="46"/>
      <c r="AV38" s="46"/>
      <c r="AW38" s="46"/>
      <c r="AX38" s="46"/>
      <c r="AY38" s="46"/>
      <c r="AZ38" s="46"/>
      <c r="BA38" s="46"/>
      <c r="BB38" s="46"/>
      <c r="BC38" s="46"/>
    </row>
    <row r="39" spans="1:55" s="79" customFormat="1" ht="39.6" x14ac:dyDescent="0.25">
      <c r="A39" s="46"/>
      <c r="B39" s="42" t="s">
        <v>419</v>
      </c>
      <c r="C39" s="42" t="s">
        <v>869</v>
      </c>
      <c r="D39" s="40" t="s">
        <v>423</v>
      </c>
      <c r="E39" s="42" t="s">
        <v>424</v>
      </c>
      <c r="F39" s="42" t="s">
        <v>99</v>
      </c>
      <c r="G39" s="42" t="s">
        <v>197</v>
      </c>
      <c r="H39" s="42" t="s">
        <v>104</v>
      </c>
      <c r="I39" s="42" t="s">
        <v>425</v>
      </c>
      <c r="J39" s="42" t="s">
        <v>107</v>
      </c>
      <c r="K39" s="42" t="s">
        <v>511</v>
      </c>
      <c r="L39" s="42" t="s">
        <v>511</v>
      </c>
      <c r="M39" s="42" t="s">
        <v>511</v>
      </c>
      <c r="N39" s="42" t="s">
        <v>511</v>
      </c>
      <c r="O39" s="129">
        <v>43756</v>
      </c>
      <c r="P39" s="129">
        <v>43922</v>
      </c>
      <c r="Q39" s="21">
        <f>R39+S39+T39</f>
        <v>1161068.71</v>
      </c>
      <c r="R39" s="21">
        <v>986908.4</v>
      </c>
      <c r="S39" s="21">
        <v>58053.44000000001</v>
      </c>
      <c r="T39" s="21">
        <v>116106.87</v>
      </c>
      <c r="U39" s="88" t="s">
        <v>685</v>
      </c>
      <c r="V39" s="88" t="s">
        <v>921</v>
      </c>
      <c r="W39" s="88" t="s">
        <v>511</v>
      </c>
      <c r="X39" s="88" t="s">
        <v>511</v>
      </c>
      <c r="Y39" s="88" t="s">
        <v>921</v>
      </c>
      <c r="Z39" s="88"/>
      <c r="AA39" s="88"/>
      <c r="AB39" s="88"/>
      <c r="AC39" s="88"/>
      <c r="AD39" s="88"/>
      <c r="AE39" s="88"/>
      <c r="AF39" s="88" t="s">
        <v>511</v>
      </c>
      <c r="AG39" s="88" t="s">
        <v>921</v>
      </c>
      <c r="AH39" s="89"/>
      <c r="AI39" s="89"/>
      <c r="AJ39" s="89"/>
      <c r="AK39" s="89"/>
      <c r="AL39" s="164"/>
      <c r="AM39" s="46"/>
      <c r="AN39" s="46"/>
      <c r="AO39" s="46"/>
      <c r="AP39" s="46"/>
      <c r="AQ39" s="46"/>
      <c r="AR39" s="46"/>
      <c r="AS39" s="46"/>
      <c r="AT39" s="46"/>
      <c r="AU39" s="46"/>
      <c r="AV39" s="46"/>
      <c r="AW39" s="46"/>
      <c r="AX39" s="46"/>
      <c r="AY39" s="46"/>
      <c r="AZ39" s="46"/>
      <c r="BA39" s="46"/>
      <c r="BB39" s="46"/>
      <c r="BC39" s="46"/>
    </row>
    <row r="40" spans="1:55" s="46" customFormat="1" ht="39.6" x14ac:dyDescent="0.25">
      <c r="B40" s="44" t="s">
        <v>420</v>
      </c>
      <c r="C40" s="44" t="s">
        <v>733</v>
      </c>
      <c r="D40" s="44" t="s">
        <v>305</v>
      </c>
      <c r="E40" s="44" t="s">
        <v>306</v>
      </c>
      <c r="F40" s="44" t="s">
        <v>98</v>
      </c>
      <c r="G40" s="44" t="s">
        <v>197</v>
      </c>
      <c r="H40" s="44" t="s">
        <v>97</v>
      </c>
      <c r="I40" s="44" t="s">
        <v>425</v>
      </c>
      <c r="J40" s="44" t="s">
        <v>107</v>
      </c>
      <c r="K40" s="44" t="s">
        <v>511</v>
      </c>
      <c r="L40" s="44" t="s">
        <v>511</v>
      </c>
      <c r="M40" s="44" t="s">
        <v>511</v>
      </c>
      <c r="N40" s="44" t="s">
        <v>511</v>
      </c>
      <c r="O40" s="26">
        <v>43328</v>
      </c>
      <c r="P40" s="26">
        <v>43890</v>
      </c>
      <c r="Q40" s="68">
        <v>566880.61</v>
      </c>
      <c r="R40" s="68">
        <v>347412.77</v>
      </c>
      <c r="S40" s="68">
        <v>30654.07</v>
      </c>
      <c r="T40" s="68">
        <v>188813.77</v>
      </c>
      <c r="U40" s="46" t="s">
        <v>685</v>
      </c>
      <c r="V40" s="46" t="s">
        <v>511</v>
      </c>
      <c r="W40" s="46" t="s">
        <v>511</v>
      </c>
      <c r="X40" s="46" t="s">
        <v>511</v>
      </c>
      <c r="Y40" s="46" t="s">
        <v>511</v>
      </c>
      <c r="AF40" s="46" t="s">
        <v>511</v>
      </c>
      <c r="AG40" s="46" t="s">
        <v>511</v>
      </c>
      <c r="AL40" s="156"/>
    </row>
    <row r="41" spans="1:55" s="79" customFormat="1" ht="39.6" x14ac:dyDescent="0.25">
      <c r="A41" s="46"/>
      <c r="B41" s="42" t="s">
        <v>421</v>
      </c>
      <c r="C41" s="42" t="s">
        <v>734</v>
      </c>
      <c r="D41" s="40" t="s">
        <v>308</v>
      </c>
      <c r="E41" s="42" t="s">
        <v>309</v>
      </c>
      <c r="F41" s="42" t="s">
        <v>98</v>
      </c>
      <c r="G41" s="42" t="s">
        <v>197</v>
      </c>
      <c r="H41" s="42" t="s">
        <v>97</v>
      </c>
      <c r="I41" s="42" t="s">
        <v>425</v>
      </c>
      <c r="J41" s="42" t="s">
        <v>107</v>
      </c>
      <c r="K41" s="42" t="s">
        <v>511</v>
      </c>
      <c r="L41" s="42" t="s">
        <v>511</v>
      </c>
      <c r="M41" s="42" t="s">
        <v>511</v>
      </c>
      <c r="N41" s="42" t="s">
        <v>511</v>
      </c>
      <c r="O41" s="129">
        <v>43333</v>
      </c>
      <c r="P41" s="129">
        <v>44484</v>
      </c>
      <c r="Q41" s="21">
        <v>673878</v>
      </c>
      <c r="R41" s="21">
        <v>572796.16000000003</v>
      </c>
      <c r="S41" s="21">
        <v>33693.89</v>
      </c>
      <c r="T41" s="21">
        <v>67387.95</v>
      </c>
      <c r="U41" s="88" t="s">
        <v>685</v>
      </c>
      <c r="V41" s="88" t="s">
        <v>511</v>
      </c>
      <c r="W41" s="88" t="s">
        <v>511</v>
      </c>
      <c r="X41" s="88" t="s">
        <v>511</v>
      </c>
      <c r="Y41" s="88" t="s">
        <v>511</v>
      </c>
      <c r="Z41" s="88"/>
      <c r="AA41" s="88"/>
      <c r="AB41" s="88"/>
      <c r="AC41" s="88"/>
      <c r="AD41" s="88"/>
      <c r="AE41" s="88"/>
      <c r="AF41" s="88" t="s">
        <v>511</v>
      </c>
      <c r="AG41" s="88" t="s">
        <v>921</v>
      </c>
      <c r="AH41" s="89"/>
      <c r="AI41" s="89"/>
      <c r="AJ41" s="89"/>
      <c r="AK41" s="89"/>
      <c r="AL41" s="128"/>
      <c r="AM41" s="46"/>
      <c r="AN41" s="46"/>
      <c r="AO41" s="46"/>
      <c r="AP41" s="46"/>
      <c r="AQ41" s="46"/>
      <c r="AR41" s="46"/>
      <c r="AS41" s="46"/>
      <c r="AT41" s="46"/>
      <c r="AU41" s="46"/>
      <c r="AV41" s="46"/>
      <c r="AW41" s="46"/>
      <c r="AX41" s="46"/>
      <c r="AY41" s="46"/>
      <c r="AZ41" s="46"/>
      <c r="BA41" s="46"/>
      <c r="BB41" s="46"/>
      <c r="BC41" s="46"/>
    </row>
    <row r="42" spans="1:55" s="75" customFormat="1" ht="26.4" x14ac:dyDescent="0.25">
      <c r="A42" s="95"/>
      <c r="B42" s="197" t="s">
        <v>422</v>
      </c>
      <c r="C42" s="197"/>
      <c r="D42" s="38"/>
      <c r="E42" s="197" t="s">
        <v>426</v>
      </c>
      <c r="F42" s="197"/>
      <c r="G42" s="197"/>
      <c r="H42" s="197"/>
      <c r="I42" s="197"/>
      <c r="J42" s="197"/>
      <c r="K42" s="197"/>
      <c r="L42" s="197"/>
      <c r="M42" s="197"/>
      <c r="N42" s="197"/>
      <c r="O42" s="198"/>
      <c r="P42" s="198"/>
      <c r="Q42" s="191">
        <v>6223995.2599999998</v>
      </c>
      <c r="R42" s="191">
        <v>5005424.4300000006</v>
      </c>
      <c r="S42" s="191">
        <v>451350.32999999996</v>
      </c>
      <c r="T42" s="191">
        <v>767220.5</v>
      </c>
      <c r="U42" s="21" t="e">
        <f t="shared" ref="U42:AG42" si="3">SUM(U43:U48)</f>
        <v>#VALUE!</v>
      </c>
      <c r="V42" s="21">
        <f t="shared" si="3"/>
        <v>0</v>
      </c>
      <c r="W42" s="21">
        <f t="shared" si="3"/>
        <v>0</v>
      </c>
      <c r="X42" s="21">
        <f t="shared" si="3"/>
        <v>0</v>
      </c>
      <c r="Y42" s="21">
        <f t="shared" si="3"/>
        <v>0</v>
      </c>
      <c r="Z42" s="21">
        <f t="shared" si="3"/>
        <v>0</v>
      </c>
      <c r="AA42" s="21">
        <f t="shared" si="3"/>
        <v>0</v>
      </c>
      <c r="AB42" s="21">
        <f t="shared" si="3"/>
        <v>0</v>
      </c>
      <c r="AC42" s="21">
        <f t="shared" si="3"/>
        <v>0</v>
      </c>
      <c r="AD42" s="21">
        <f t="shared" si="3"/>
        <v>0</v>
      </c>
      <c r="AE42" s="21">
        <f t="shared" si="3"/>
        <v>2289656.0919600003</v>
      </c>
      <c r="AF42" s="21">
        <f t="shared" si="3"/>
        <v>0</v>
      </c>
      <c r="AG42" s="21">
        <f t="shared" si="3"/>
        <v>0</v>
      </c>
      <c r="AH42" s="35"/>
      <c r="AI42" s="35"/>
      <c r="AJ42" s="35"/>
      <c r="AK42" s="35"/>
      <c r="AL42" s="114"/>
      <c r="AM42" s="95"/>
      <c r="AN42" s="95"/>
      <c r="AO42" s="95"/>
      <c r="AP42" s="95"/>
      <c r="AQ42" s="95"/>
      <c r="AR42" s="95"/>
      <c r="AS42" s="95"/>
      <c r="AT42" s="95"/>
      <c r="AU42" s="95"/>
      <c r="AV42" s="95"/>
      <c r="AW42" s="95"/>
      <c r="AX42" s="95"/>
      <c r="AY42" s="95"/>
      <c r="AZ42" s="95"/>
      <c r="BA42" s="95"/>
      <c r="BB42" s="95"/>
      <c r="BC42" s="95"/>
    </row>
    <row r="43" spans="1:55" s="46" customFormat="1" ht="30.6" customHeight="1" x14ac:dyDescent="0.25">
      <c r="B43" s="44" t="s">
        <v>429</v>
      </c>
      <c r="C43" s="44" t="s">
        <v>735</v>
      </c>
      <c r="D43" s="44" t="s">
        <v>198</v>
      </c>
      <c r="E43" s="44" t="s">
        <v>199</v>
      </c>
      <c r="F43" s="44" t="s">
        <v>101</v>
      </c>
      <c r="G43" s="44" t="s">
        <v>197</v>
      </c>
      <c r="H43" s="44" t="s">
        <v>105</v>
      </c>
      <c r="I43" s="44" t="s">
        <v>686</v>
      </c>
      <c r="J43" s="44" t="s">
        <v>107</v>
      </c>
      <c r="K43" s="44" t="s">
        <v>31</v>
      </c>
      <c r="L43" s="44" t="s">
        <v>511</v>
      </c>
      <c r="M43" s="44" t="s">
        <v>511</v>
      </c>
      <c r="N43" s="44" t="s">
        <v>511</v>
      </c>
      <c r="O43" s="26">
        <v>42733</v>
      </c>
      <c r="P43" s="26">
        <v>43453</v>
      </c>
      <c r="Q43" s="68">
        <v>1516825.67</v>
      </c>
      <c r="R43" s="68">
        <v>1289301.81</v>
      </c>
      <c r="S43" s="225">
        <v>113761.92</v>
      </c>
      <c r="T43" s="68">
        <v>113761.94</v>
      </c>
      <c r="U43" s="46" t="s">
        <v>685</v>
      </c>
      <c r="V43" s="46" t="s">
        <v>511</v>
      </c>
      <c r="W43" s="46" t="s">
        <v>511</v>
      </c>
      <c r="X43" s="46" t="s">
        <v>511</v>
      </c>
      <c r="Y43" s="46" t="s">
        <v>511</v>
      </c>
      <c r="AE43" s="46">
        <v>1668636.52</v>
      </c>
      <c r="AF43" s="46" t="s">
        <v>511</v>
      </c>
      <c r="AG43" s="46" t="s">
        <v>511</v>
      </c>
      <c r="AL43" s="219"/>
    </row>
    <row r="44" spans="1:55" s="46" customFormat="1" ht="39.6" x14ac:dyDescent="0.25">
      <c r="B44" s="44" t="s">
        <v>430</v>
      </c>
      <c r="C44" s="44" t="s">
        <v>736</v>
      </c>
      <c r="D44" s="44" t="s">
        <v>201</v>
      </c>
      <c r="E44" s="44" t="s">
        <v>202</v>
      </c>
      <c r="F44" s="44" t="s">
        <v>101</v>
      </c>
      <c r="G44" s="44" t="s">
        <v>197</v>
      </c>
      <c r="H44" s="44" t="s">
        <v>105</v>
      </c>
      <c r="I44" s="44" t="s">
        <v>686</v>
      </c>
      <c r="J44" s="44" t="s">
        <v>107</v>
      </c>
      <c r="K44" s="44" t="s">
        <v>31</v>
      </c>
      <c r="L44" s="44" t="s">
        <v>511</v>
      </c>
      <c r="M44" s="44" t="s">
        <v>511</v>
      </c>
      <c r="N44" s="44" t="s">
        <v>511</v>
      </c>
      <c r="O44" s="26">
        <v>42984</v>
      </c>
      <c r="P44" s="26">
        <v>43749</v>
      </c>
      <c r="Q44" s="68">
        <v>806142.47</v>
      </c>
      <c r="R44" s="68">
        <v>685221.1</v>
      </c>
      <c r="S44" s="225">
        <v>80614.240000000005</v>
      </c>
      <c r="T44" s="68">
        <v>40307.129999999997</v>
      </c>
      <c r="U44" s="46" t="s">
        <v>685</v>
      </c>
      <c r="V44" s="46" t="s">
        <v>511</v>
      </c>
      <c r="W44" s="46" t="s">
        <v>511</v>
      </c>
      <c r="X44" s="46" t="s">
        <v>511</v>
      </c>
      <c r="Y44" s="46" t="s">
        <v>511</v>
      </c>
      <c r="AE44" s="46">
        <v>5365.9359800000002</v>
      </c>
      <c r="AF44" s="46" t="s">
        <v>511</v>
      </c>
      <c r="AG44" s="46" t="s">
        <v>511</v>
      </c>
    </row>
    <row r="45" spans="1:55" s="66" customFormat="1" ht="39.6" x14ac:dyDescent="0.25">
      <c r="A45" s="46"/>
      <c r="B45" s="194" t="s">
        <v>431</v>
      </c>
      <c r="C45" s="194" t="s">
        <v>737</v>
      </c>
      <c r="D45" s="136" t="s">
        <v>207</v>
      </c>
      <c r="E45" s="194" t="s">
        <v>208</v>
      </c>
      <c r="F45" s="194" t="s">
        <v>101</v>
      </c>
      <c r="G45" s="194" t="s">
        <v>197</v>
      </c>
      <c r="H45" s="194" t="s">
        <v>105</v>
      </c>
      <c r="I45" s="194" t="s">
        <v>686</v>
      </c>
      <c r="J45" s="194" t="s">
        <v>107</v>
      </c>
      <c r="K45" s="194" t="s">
        <v>31</v>
      </c>
      <c r="L45" s="194" t="s">
        <v>511</v>
      </c>
      <c r="M45" s="194" t="s">
        <v>511</v>
      </c>
      <c r="N45" s="194" t="s">
        <v>511</v>
      </c>
      <c r="O45" s="195">
        <v>43321</v>
      </c>
      <c r="P45" s="195">
        <v>44592</v>
      </c>
      <c r="Q45" s="204">
        <v>418332.83999999997</v>
      </c>
      <c r="R45" s="204">
        <v>355582.91</v>
      </c>
      <c r="S45" s="204">
        <v>20916.64</v>
      </c>
      <c r="T45" s="204">
        <v>41833.29</v>
      </c>
      <c r="U45" s="66" t="e">
        <v>#VALUE!</v>
      </c>
      <c r="V45" s="66" t="s">
        <v>511</v>
      </c>
      <c r="W45" s="66" t="s">
        <v>511</v>
      </c>
      <c r="X45" s="66" t="s">
        <v>511</v>
      </c>
      <c r="Y45" s="66" t="s">
        <v>511</v>
      </c>
      <c r="AE45" s="66">
        <v>305143.84999999998</v>
      </c>
      <c r="AF45" s="66" t="s">
        <v>511</v>
      </c>
      <c r="AG45" s="66" t="s">
        <v>511</v>
      </c>
      <c r="AL45" s="46"/>
      <c r="AM45" s="46"/>
      <c r="AN45" s="46"/>
      <c r="AO45" s="46"/>
      <c r="AP45" s="46"/>
      <c r="AQ45" s="46"/>
      <c r="AR45" s="46"/>
      <c r="AS45" s="46"/>
      <c r="AT45" s="46"/>
      <c r="AU45" s="46"/>
      <c r="AV45" s="46"/>
      <c r="AW45" s="46"/>
      <c r="AX45" s="46"/>
      <c r="AY45" s="46"/>
      <c r="AZ45" s="46"/>
      <c r="BA45" s="46"/>
      <c r="BB45" s="46"/>
      <c r="BC45" s="46"/>
    </row>
    <row r="46" spans="1:55" s="46" customFormat="1" ht="39.6" x14ac:dyDescent="0.25">
      <c r="B46" s="44" t="s">
        <v>432</v>
      </c>
      <c r="C46" s="44" t="s">
        <v>738</v>
      </c>
      <c r="D46" s="44" t="s">
        <v>204</v>
      </c>
      <c r="E46" s="44" t="s">
        <v>205</v>
      </c>
      <c r="F46" s="44" t="s">
        <v>101</v>
      </c>
      <c r="G46" s="44" t="s">
        <v>197</v>
      </c>
      <c r="H46" s="44" t="s">
        <v>105</v>
      </c>
      <c r="I46" s="44" t="s">
        <v>686</v>
      </c>
      <c r="J46" s="44" t="s">
        <v>107</v>
      </c>
      <c r="K46" s="44" t="s">
        <v>31</v>
      </c>
      <c r="L46" s="44" t="s">
        <v>511</v>
      </c>
      <c r="M46" s="44" t="s">
        <v>511</v>
      </c>
      <c r="N46" s="44" t="s">
        <v>511</v>
      </c>
      <c r="O46" s="26">
        <v>43105</v>
      </c>
      <c r="P46" s="26">
        <v>44195</v>
      </c>
      <c r="Q46" s="68">
        <v>877396.83</v>
      </c>
      <c r="R46" s="68">
        <v>745787.3</v>
      </c>
      <c r="S46" s="68">
        <v>65804.759999999995</v>
      </c>
      <c r="T46" s="68">
        <v>65804.77</v>
      </c>
      <c r="U46" s="46" t="s">
        <v>685</v>
      </c>
      <c r="V46" s="46" t="s">
        <v>511</v>
      </c>
      <c r="W46" s="46" t="s">
        <v>511</v>
      </c>
      <c r="X46" s="46" t="s">
        <v>511</v>
      </c>
      <c r="Y46" s="46" t="s">
        <v>511</v>
      </c>
      <c r="AE46" s="46">
        <v>310509.78597999999</v>
      </c>
      <c r="AF46" s="46" t="s">
        <v>511</v>
      </c>
      <c r="AG46" s="46" t="s">
        <v>921</v>
      </c>
    </row>
    <row r="47" spans="1:55" s="66" customFormat="1" ht="39.6" x14ac:dyDescent="0.25">
      <c r="A47" s="46"/>
      <c r="B47" s="194" t="s">
        <v>433</v>
      </c>
      <c r="C47" s="194" t="s">
        <v>739</v>
      </c>
      <c r="D47" s="136" t="s">
        <v>210</v>
      </c>
      <c r="E47" s="194" t="s">
        <v>211</v>
      </c>
      <c r="F47" s="194" t="s">
        <v>101</v>
      </c>
      <c r="G47" s="194" t="s">
        <v>197</v>
      </c>
      <c r="H47" s="194" t="s">
        <v>105</v>
      </c>
      <c r="I47" s="194" t="s">
        <v>686</v>
      </c>
      <c r="J47" s="194" t="s">
        <v>107</v>
      </c>
      <c r="K47" s="194" t="s">
        <v>31</v>
      </c>
      <c r="L47" s="194" t="s">
        <v>511</v>
      </c>
      <c r="M47" s="194" t="s">
        <v>511</v>
      </c>
      <c r="N47" s="194" t="s">
        <v>511</v>
      </c>
      <c r="O47" s="195">
        <v>43448</v>
      </c>
      <c r="P47" s="222">
        <v>44712</v>
      </c>
      <c r="Q47" s="204">
        <v>245347.1</v>
      </c>
      <c r="R47" s="204">
        <v>161132.26</v>
      </c>
      <c r="S47" s="204">
        <v>14217.55</v>
      </c>
      <c r="T47" s="204">
        <v>69997.289999999994</v>
      </c>
      <c r="U47" s="66" t="s">
        <v>685</v>
      </c>
      <c r="V47" s="66" t="s">
        <v>511</v>
      </c>
      <c r="W47" s="66" t="s">
        <v>511</v>
      </c>
      <c r="X47" s="66" t="s">
        <v>511</v>
      </c>
      <c r="Y47" s="66" t="s">
        <v>511</v>
      </c>
      <c r="AF47" s="66" t="s">
        <v>511</v>
      </c>
      <c r="AG47" s="66" t="s">
        <v>511</v>
      </c>
      <c r="AL47" s="82"/>
      <c r="AM47" s="199"/>
      <c r="AN47" s="82"/>
      <c r="AO47" s="46"/>
      <c r="AP47" s="46"/>
      <c r="AQ47" s="46"/>
      <c r="AR47" s="46"/>
      <c r="AS47" s="46"/>
      <c r="AT47" s="46"/>
      <c r="AU47" s="46"/>
      <c r="AV47" s="46"/>
      <c r="AW47" s="46"/>
      <c r="AX47" s="46"/>
      <c r="AY47" s="46"/>
      <c r="AZ47" s="46"/>
      <c r="BA47" s="46"/>
      <c r="BB47" s="46"/>
      <c r="BC47" s="46"/>
    </row>
    <row r="48" spans="1:55" s="81" customFormat="1" ht="39.6" x14ac:dyDescent="0.25">
      <c r="B48" s="194" t="s">
        <v>434</v>
      </c>
      <c r="C48" s="194" t="s">
        <v>740</v>
      </c>
      <c r="D48" s="44" t="s">
        <v>213</v>
      </c>
      <c r="E48" s="194" t="s">
        <v>214</v>
      </c>
      <c r="F48" s="194" t="s">
        <v>101</v>
      </c>
      <c r="G48" s="194" t="s">
        <v>197</v>
      </c>
      <c r="H48" s="194" t="s">
        <v>105</v>
      </c>
      <c r="I48" s="194" t="s">
        <v>686</v>
      </c>
      <c r="J48" s="194" t="s">
        <v>107</v>
      </c>
      <c r="K48" s="194" t="s">
        <v>31</v>
      </c>
      <c r="L48" s="194" t="s">
        <v>511</v>
      </c>
      <c r="M48" s="194" t="s">
        <v>511</v>
      </c>
      <c r="N48" s="194" t="s">
        <v>511</v>
      </c>
      <c r="O48" s="195">
        <v>43469</v>
      </c>
      <c r="P48" s="195">
        <v>44592</v>
      </c>
      <c r="Q48" s="204">
        <v>860526.84</v>
      </c>
      <c r="R48" s="204">
        <v>493909.05</v>
      </c>
      <c r="S48" s="204">
        <v>43580.22</v>
      </c>
      <c r="T48" s="204">
        <v>323037.57</v>
      </c>
      <c r="U48" s="190"/>
      <c r="V48" s="190" t="s">
        <v>511</v>
      </c>
      <c r="W48" s="190" t="s">
        <v>511</v>
      </c>
      <c r="X48" s="190" t="s">
        <v>511</v>
      </c>
      <c r="Y48" s="190" t="s">
        <v>511</v>
      </c>
      <c r="Z48" s="190"/>
      <c r="AA48" s="190"/>
      <c r="AB48" s="190"/>
      <c r="AC48" s="190"/>
      <c r="AD48" s="190"/>
      <c r="AE48" s="190"/>
      <c r="AF48" s="190" t="s">
        <v>921</v>
      </c>
      <c r="AG48" s="190" t="s">
        <v>511</v>
      </c>
      <c r="AH48" s="90"/>
      <c r="AI48" s="90"/>
      <c r="AJ48" s="90"/>
      <c r="AK48" s="90"/>
      <c r="AL48" s="160"/>
    </row>
    <row r="49" spans="1:55" s="79" customFormat="1" ht="39.6" x14ac:dyDescent="0.25">
      <c r="A49" s="46"/>
      <c r="B49" s="194" t="s">
        <v>1108</v>
      </c>
      <c r="C49" s="194" t="s">
        <v>1109</v>
      </c>
      <c r="D49" s="40" t="s">
        <v>213</v>
      </c>
      <c r="E49" s="55" t="s">
        <v>1110</v>
      </c>
      <c r="F49" s="55" t="s">
        <v>101</v>
      </c>
      <c r="G49" s="55" t="s">
        <v>197</v>
      </c>
      <c r="H49" s="55" t="s">
        <v>105</v>
      </c>
      <c r="I49" s="55" t="s">
        <v>1111</v>
      </c>
      <c r="J49" s="55" t="s">
        <v>688</v>
      </c>
      <c r="K49" s="55" t="s">
        <v>31</v>
      </c>
      <c r="L49" s="55" t="s">
        <v>511</v>
      </c>
      <c r="M49" s="55" t="s">
        <v>511</v>
      </c>
      <c r="N49" s="55" t="s">
        <v>511</v>
      </c>
      <c r="O49" s="200">
        <v>44256</v>
      </c>
      <c r="P49" s="195">
        <v>44926</v>
      </c>
      <c r="Q49" s="201">
        <v>1499423.51</v>
      </c>
      <c r="R49" s="201">
        <v>1274490</v>
      </c>
      <c r="S49" s="201">
        <v>112455</v>
      </c>
      <c r="T49" s="201">
        <v>112478.51</v>
      </c>
      <c r="AH49" s="35"/>
      <c r="AI49" s="35"/>
      <c r="AJ49" s="35"/>
      <c r="AK49" s="35"/>
      <c r="AL49" s="156"/>
      <c r="AM49" s="46"/>
      <c r="AN49" s="46"/>
      <c r="AO49" s="46"/>
      <c r="AP49" s="46"/>
      <c r="AQ49" s="46"/>
      <c r="AR49" s="46"/>
      <c r="AS49" s="46"/>
      <c r="AT49" s="46"/>
      <c r="AU49" s="46"/>
      <c r="AV49" s="46"/>
      <c r="AW49" s="46"/>
      <c r="AX49" s="46"/>
      <c r="AY49" s="46"/>
      <c r="AZ49" s="46"/>
      <c r="BA49" s="46"/>
      <c r="BB49" s="46"/>
      <c r="BC49" s="46"/>
    </row>
    <row r="50" spans="1:55" s="75" customFormat="1" ht="42.75" customHeight="1" x14ac:dyDescent="0.25">
      <c r="A50" s="95"/>
      <c r="B50" s="197" t="s">
        <v>435</v>
      </c>
      <c r="C50" s="197"/>
      <c r="D50" s="38"/>
      <c r="E50" s="197" t="s">
        <v>439</v>
      </c>
      <c r="F50" s="197"/>
      <c r="G50" s="197"/>
      <c r="H50" s="197"/>
      <c r="I50" s="197"/>
      <c r="J50" s="197"/>
      <c r="K50" s="197"/>
      <c r="L50" s="197"/>
      <c r="M50" s="197"/>
      <c r="N50" s="197"/>
      <c r="O50" s="198"/>
      <c r="P50" s="198"/>
      <c r="Q50" s="196">
        <v>1988657.71</v>
      </c>
      <c r="R50" s="196">
        <v>1668635.62</v>
      </c>
      <c r="S50" s="196">
        <v>147232.55000000005</v>
      </c>
      <c r="T50" s="196">
        <v>172789.54</v>
      </c>
      <c r="U50" s="74"/>
      <c r="AH50" s="35"/>
      <c r="AI50" s="35"/>
      <c r="AJ50" s="35"/>
      <c r="AK50" s="35"/>
      <c r="AL50" s="114"/>
      <c r="AM50" s="95"/>
      <c r="AN50" s="95"/>
      <c r="AO50" s="95"/>
      <c r="AP50" s="95"/>
      <c r="AQ50" s="95"/>
      <c r="AR50" s="95"/>
      <c r="AS50" s="95"/>
      <c r="AT50" s="95"/>
      <c r="AU50" s="95"/>
      <c r="AV50" s="95"/>
      <c r="AW50" s="95"/>
      <c r="AX50" s="95"/>
      <c r="AY50" s="95"/>
      <c r="AZ50" s="95"/>
      <c r="BA50" s="95"/>
      <c r="BB50" s="95"/>
      <c r="BC50" s="95"/>
    </row>
    <row r="51" spans="1:55" s="97" customFormat="1" ht="39.6" x14ac:dyDescent="0.25">
      <c r="A51" s="46"/>
      <c r="B51" s="194" t="s">
        <v>436</v>
      </c>
      <c r="C51" s="194" t="s">
        <v>741</v>
      </c>
      <c r="D51" s="96" t="s">
        <v>381</v>
      </c>
      <c r="E51" s="194" t="s">
        <v>516</v>
      </c>
      <c r="F51" s="194" t="s">
        <v>115</v>
      </c>
      <c r="G51" s="194" t="s">
        <v>197</v>
      </c>
      <c r="H51" s="194" t="s">
        <v>687</v>
      </c>
      <c r="I51" s="194" t="s">
        <v>380</v>
      </c>
      <c r="J51" s="194" t="s">
        <v>688</v>
      </c>
      <c r="K51" s="194" t="s">
        <v>31</v>
      </c>
      <c r="L51" s="194" t="s">
        <v>511</v>
      </c>
      <c r="M51" s="194" t="s">
        <v>511</v>
      </c>
      <c r="N51" s="194" t="s">
        <v>511</v>
      </c>
      <c r="O51" s="224">
        <v>2017</v>
      </c>
      <c r="P51" s="195">
        <v>43281</v>
      </c>
      <c r="Q51" s="204">
        <v>1286060.75</v>
      </c>
      <c r="R51" s="204">
        <v>1093151.6300000001</v>
      </c>
      <c r="S51" s="204">
        <v>96454.550000000032</v>
      </c>
      <c r="T51" s="204">
        <v>96454.57</v>
      </c>
      <c r="U51" s="97" t="s">
        <v>685</v>
      </c>
      <c r="V51" s="97" t="s">
        <v>511</v>
      </c>
      <c r="W51" s="97" t="s">
        <v>511</v>
      </c>
      <c r="X51" s="97" t="s">
        <v>511</v>
      </c>
      <c r="Y51" s="97" t="s">
        <v>511</v>
      </c>
      <c r="AF51" s="97" t="s">
        <v>511</v>
      </c>
      <c r="AG51" s="97" t="s">
        <v>511</v>
      </c>
      <c r="AL51" s="114"/>
      <c r="AM51" s="95"/>
      <c r="AN51" s="95"/>
      <c r="AO51" s="46"/>
      <c r="AP51" s="46"/>
      <c r="AQ51" s="46"/>
      <c r="AR51" s="46"/>
      <c r="AS51" s="46"/>
      <c r="AT51" s="46"/>
      <c r="AU51" s="46"/>
      <c r="AV51" s="46"/>
      <c r="AW51" s="46"/>
      <c r="AX51" s="46"/>
      <c r="AY51" s="46"/>
      <c r="AZ51" s="46"/>
      <c r="BA51" s="46"/>
      <c r="BB51" s="46"/>
      <c r="BC51" s="46"/>
    </row>
    <row r="52" spans="1:55" s="46" customFormat="1" ht="39.6" x14ac:dyDescent="0.25">
      <c r="B52" s="44" t="s">
        <v>437</v>
      </c>
      <c r="C52" s="44" t="s">
        <v>742</v>
      </c>
      <c r="D52" s="44" t="s">
        <v>217</v>
      </c>
      <c r="E52" s="44" t="s">
        <v>218</v>
      </c>
      <c r="F52" s="44" t="s">
        <v>98</v>
      </c>
      <c r="G52" s="44" t="s">
        <v>197</v>
      </c>
      <c r="H52" s="44" t="s">
        <v>97</v>
      </c>
      <c r="I52" s="44" t="s">
        <v>216</v>
      </c>
      <c r="J52" s="44" t="s">
        <v>107</v>
      </c>
      <c r="K52" s="44" t="s">
        <v>31</v>
      </c>
      <c r="L52" s="44" t="s">
        <v>511</v>
      </c>
      <c r="M52" s="44" t="s">
        <v>511</v>
      </c>
      <c r="N52" s="44" t="s">
        <v>511</v>
      </c>
      <c r="O52" s="26">
        <v>42699</v>
      </c>
      <c r="P52" s="26">
        <v>43860</v>
      </c>
      <c r="Q52" s="25">
        <f t="shared" ref="Q52:Q53" si="4">SUM(R52:T52)</f>
        <v>474784</v>
      </c>
      <c r="R52" s="68">
        <v>381842.97</v>
      </c>
      <c r="S52" s="68">
        <v>33692.03</v>
      </c>
      <c r="T52" s="68">
        <v>59249</v>
      </c>
      <c r="U52" s="46" t="s">
        <v>685</v>
      </c>
      <c r="V52" s="46" t="s">
        <v>921</v>
      </c>
      <c r="W52" s="46" t="s">
        <v>921</v>
      </c>
      <c r="X52" s="46" t="s">
        <v>921</v>
      </c>
      <c r="Y52" s="46" t="s">
        <v>921</v>
      </c>
      <c r="AF52" s="46" t="s">
        <v>511</v>
      </c>
      <c r="AG52" s="46" t="s">
        <v>921</v>
      </c>
      <c r="AL52" s="92"/>
    </row>
    <row r="53" spans="1:55" s="46" customFormat="1" ht="39.6" x14ac:dyDescent="0.25">
      <c r="B53" s="44" t="s">
        <v>438</v>
      </c>
      <c r="C53" s="44" t="s">
        <v>743</v>
      </c>
      <c r="D53" s="44" t="s">
        <v>220</v>
      </c>
      <c r="E53" s="44" t="s">
        <v>221</v>
      </c>
      <c r="F53" s="44" t="s">
        <v>100</v>
      </c>
      <c r="G53" s="44" t="s">
        <v>197</v>
      </c>
      <c r="H53" s="44" t="s">
        <v>103</v>
      </c>
      <c r="I53" s="44" t="s">
        <v>216</v>
      </c>
      <c r="J53" s="44" t="s">
        <v>107</v>
      </c>
      <c r="K53" s="44" t="s">
        <v>31</v>
      </c>
      <c r="L53" s="44" t="s">
        <v>511</v>
      </c>
      <c r="M53" s="44" t="s">
        <v>511</v>
      </c>
      <c r="N53" s="44" t="s">
        <v>511</v>
      </c>
      <c r="O53" s="26">
        <v>42709</v>
      </c>
      <c r="P53" s="26">
        <v>43651</v>
      </c>
      <c r="Q53" s="25">
        <f t="shared" si="4"/>
        <v>227812.96</v>
      </c>
      <c r="R53" s="68">
        <v>193641.02</v>
      </c>
      <c r="S53" s="68">
        <v>17085.97</v>
      </c>
      <c r="T53" s="68">
        <v>17085.969999999998</v>
      </c>
      <c r="U53" s="46" t="s">
        <v>685</v>
      </c>
      <c r="V53" s="46" t="s">
        <v>921</v>
      </c>
      <c r="W53" s="46" t="s">
        <v>921</v>
      </c>
      <c r="X53" s="46" t="s">
        <v>921</v>
      </c>
      <c r="Y53" s="46" t="s">
        <v>921</v>
      </c>
      <c r="AF53" s="46" t="s">
        <v>511</v>
      </c>
      <c r="AG53" s="46" t="s">
        <v>921</v>
      </c>
      <c r="AL53" s="92"/>
    </row>
    <row r="54" spans="1:55" s="95" customFormat="1" ht="39.6" x14ac:dyDescent="0.25">
      <c r="B54" s="38" t="s">
        <v>440</v>
      </c>
      <c r="C54" s="38"/>
      <c r="D54" s="38"/>
      <c r="E54" s="38" t="s">
        <v>441</v>
      </c>
      <c r="F54" s="38"/>
      <c r="G54" s="38"/>
      <c r="H54" s="38"/>
      <c r="I54" s="38"/>
      <c r="J54" s="38"/>
      <c r="K54" s="38"/>
      <c r="L54" s="38"/>
      <c r="M54" s="38"/>
      <c r="N54" s="38"/>
      <c r="O54" s="16"/>
      <c r="P54" s="16"/>
      <c r="Q54" s="20">
        <f>SUM(R54:T54)</f>
        <v>16030002.43</v>
      </c>
      <c r="R54" s="20">
        <f>R55+R57+R58+R59+R56</f>
        <v>8861685.9800000004</v>
      </c>
      <c r="S54" s="20">
        <f>S55+S57+S58+S59+S56</f>
        <v>0</v>
      </c>
      <c r="T54" s="20">
        <f>T55+T57+T58+T59+T56</f>
        <v>7168316.4499999993</v>
      </c>
      <c r="AH54" s="46"/>
      <c r="AI54" s="46"/>
      <c r="AJ54" s="46"/>
      <c r="AK54" s="46"/>
      <c r="AL54" s="111"/>
    </row>
    <row r="55" spans="1:55" s="46" customFormat="1" ht="40.200000000000003" customHeight="1" x14ac:dyDescent="0.25">
      <c r="B55" s="44" t="s">
        <v>442</v>
      </c>
      <c r="C55" s="44" t="s">
        <v>744</v>
      </c>
      <c r="D55" s="44" t="s">
        <v>136</v>
      </c>
      <c r="E55" s="44" t="s">
        <v>137</v>
      </c>
      <c r="F55" s="44" t="s">
        <v>689</v>
      </c>
      <c r="G55" s="44" t="s">
        <v>129</v>
      </c>
      <c r="H55" s="44" t="s">
        <v>105</v>
      </c>
      <c r="I55" s="44" t="s">
        <v>135</v>
      </c>
      <c r="J55" s="44" t="s">
        <v>107</v>
      </c>
      <c r="K55" s="44" t="s">
        <v>511</v>
      </c>
      <c r="L55" s="44" t="s">
        <v>511</v>
      </c>
      <c r="M55" s="44" t="s">
        <v>511</v>
      </c>
      <c r="N55" s="44" t="s">
        <v>511</v>
      </c>
      <c r="O55" s="26">
        <v>42766</v>
      </c>
      <c r="P55" s="26">
        <v>44561</v>
      </c>
      <c r="Q55" s="68">
        <v>2473133.09</v>
      </c>
      <c r="R55" s="155">
        <v>1591617.02</v>
      </c>
      <c r="S55" s="68">
        <v>0</v>
      </c>
      <c r="T55" s="68">
        <v>881516.07</v>
      </c>
      <c r="U55" s="190" t="s">
        <v>685</v>
      </c>
      <c r="V55" s="190" t="s">
        <v>511</v>
      </c>
      <c r="W55" s="190" t="s">
        <v>511</v>
      </c>
      <c r="X55" s="190" t="s">
        <v>511</v>
      </c>
      <c r="Y55" s="190" t="s">
        <v>511</v>
      </c>
      <c r="Z55" s="190"/>
      <c r="AA55" s="190"/>
      <c r="AB55" s="190"/>
      <c r="AC55" s="190"/>
      <c r="AD55" s="190"/>
      <c r="AE55" s="190"/>
      <c r="AF55" s="190" t="s">
        <v>511</v>
      </c>
      <c r="AG55" s="190" t="s">
        <v>511</v>
      </c>
      <c r="AH55" s="190"/>
      <c r="AI55" s="190"/>
      <c r="AJ55" s="190"/>
      <c r="AK55" s="190"/>
      <c r="AL55" s="164"/>
    </row>
    <row r="56" spans="1:55" s="46" customFormat="1" ht="40.950000000000003" customHeight="1" x14ac:dyDescent="0.25">
      <c r="B56" s="44" t="s">
        <v>443</v>
      </c>
      <c r="C56" s="44" t="s">
        <v>745</v>
      </c>
      <c r="D56" s="44" t="s">
        <v>139</v>
      </c>
      <c r="E56" s="44" t="s">
        <v>140</v>
      </c>
      <c r="F56" s="44" t="s">
        <v>690</v>
      </c>
      <c r="G56" s="44" t="s">
        <v>129</v>
      </c>
      <c r="H56" s="44" t="s">
        <v>687</v>
      </c>
      <c r="I56" s="44" t="s">
        <v>135</v>
      </c>
      <c r="J56" s="44" t="s">
        <v>107</v>
      </c>
      <c r="K56" s="44" t="s">
        <v>511</v>
      </c>
      <c r="L56" s="44" t="s">
        <v>511</v>
      </c>
      <c r="M56" s="44" t="s">
        <v>511</v>
      </c>
      <c r="N56" s="44" t="s">
        <v>511</v>
      </c>
      <c r="O56" s="26">
        <v>42726</v>
      </c>
      <c r="P56" s="26">
        <v>44592</v>
      </c>
      <c r="Q56" s="68">
        <v>5574116.3700000001</v>
      </c>
      <c r="R56" s="68">
        <v>2696984.31</v>
      </c>
      <c r="S56" s="68">
        <v>0</v>
      </c>
      <c r="T56" s="68">
        <v>2877132.06</v>
      </c>
      <c r="U56" s="46" t="s">
        <v>685</v>
      </c>
      <c r="V56" s="46" t="s">
        <v>511</v>
      </c>
      <c r="W56" s="46" t="s">
        <v>511</v>
      </c>
      <c r="X56" s="46" t="s">
        <v>511</v>
      </c>
      <c r="Y56" s="46" t="s">
        <v>511</v>
      </c>
      <c r="AF56" s="46" t="s">
        <v>921</v>
      </c>
      <c r="AG56" s="46" t="s">
        <v>511</v>
      </c>
      <c r="AL56" s="82"/>
      <c r="AM56" s="82"/>
      <c r="AN56" s="82"/>
    </row>
    <row r="57" spans="1:55" s="46" customFormat="1" ht="38.4" customHeight="1" x14ac:dyDescent="0.25">
      <c r="B57" s="44" t="s">
        <v>444</v>
      </c>
      <c r="C57" s="44" t="s">
        <v>746</v>
      </c>
      <c r="D57" s="44" t="s">
        <v>143</v>
      </c>
      <c r="E57" s="44" t="s">
        <v>144</v>
      </c>
      <c r="F57" s="44" t="s">
        <v>691</v>
      </c>
      <c r="G57" s="44" t="s">
        <v>129</v>
      </c>
      <c r="H57" s="44" t="s">
        <v>103</v>
      </c>
      <c r="I57" s="44" t="s">
        <v>135</v>
      </c>
      <c r="J57" s="44" t="s">
        <v>107</v>
      </c>
      <c r="K57" s="44" t="s">
        <v>511</v>
      </c>
      <c r="L57" s="44" t="s">
        <v>511</v>
      </c>
      <c r="M57" s="44" t="s">
        <v>511</v>
      </c>
      <c r="N57" s="44" t="s">
        <v>511</v>
      </c>
      <c r="O57" s="26">
        <v>42818</v>
      </c>
      <c r="P57" s="26">
        <v>44592</v>
      </c>
      <c r="Q57" s="68">
        <v>1298773.75</v>
      </c>
      <c r="R57" s="68">
        <v>796102</v>
      </c>
      <c r="S57" s="68">
        <v>0</v>
      </c>
      <c r="T57" s="68">
        <v>502671.75</v>
      </c>
      <c r="U57" s="46" t="s">
        <v>685</v>
      </c>
      <c r="V57" s="46" t="s">
        <v>921</v>
      </c>
      <c r="W57" s="46" t="s">
        <v>511</v>
      </c>
      <c r="X57" s="46" t="s">
        <v>511</v>
      </c>
      <c r="Y57" s="46" t="s">
        <v>921</v>
      </c>
      <c r="AF57" s="46" t="s">
        <v>511</v>
      </c>
      <c r="AG57" s="46" t="s">
        <v>921</v>
      </c>
      <c r="AL57" s="156"/>
      <c r="AM57" s="82"/>
      <c r="AN57" s="82"/>
    </row>
    <row r="58" spans="1:55" s="46" customFormat="1" ht="37.950000000000003" customHeight="1" x14ac:dyDescent="0.25">
      <c r="B58" s="44" t="s">
        <v>445</v>
      </c>
      <c r="C58" s="44" t="s">
        <v>907</v>
      </c>
      <c r="D58" s="44" t="s">
        <v>141</v>
      </c>
      <c r="E58" s="44" t="s">
        <v>142</v>
      </c>
      <c r="F58" s="44" t="s">
        <v>834</v>
      </c>
      <c r="G58" s="44" t="s">
        <v>129</v>
      </c>
      <c r="H58" s="44" t="s">
        <v>97</v>
      </c>
      <c r="I58" s="44" t="s">
        <v>135</v>
      </c>
      <c r="J58" s="44" t="s">
        <v>107</v>
      </c>
      <c r="K58" s="44" t="s">
        <v>511</v>
      </c>
      <c r="L58" s="44" t="s">
        <v>511</v>
      </c>
      <c r="M58" s="44" t="s">
        <v>511</v>
      </c>
      <c r="N58" s="44" t="s">
        <v>511</v>
      </c>
      <c r="O58" s="26">
        <v>42810</v>
      </c>
      <c r="P58" s="26">
        <v>44927</v>
      </c>
      <c r="Q58" s="68">
        <f>SUM(R58:T58)</f>
        <v>5112979.22</v>
      </c>
      <c r="R58" s="68">
        <v>2856507.65</v>
      </c>
      <c r="S58" s="68">
        <v>0</v>
      </c>
      <c r="T58" s="68">
        <v>2256471.5699999998</v>
      </c>
      <c r="U58" s="46" t="s">
        <v>685</v>
      </c>
      <c r="V58" s="46" t="s">
        <v>921</v>
      </c>
      <c r="W58" s="46" t="s">
        <v>921</v>
      </c>
      <c r="X58" s="46" t="s">
        <v>511</v>
      </c>
      <c r="Y58" s="46" t="s">
        <v>921</v>
      </c>
      <c r="AF58" s="46" t="s">
        <v>511</v>
      </c>
      <c r="AG58" s="46" t="s">
        <v>921</v>
      </c>
      <c r="AL58" s="156"/>
      <c r="AM58" s="82"/>
      <c r="AN58" s="82"/>
    </row>
    <row r="59" spans="1:55" s="46" customFormat="1" ht="37.200000000000003" customHeight="1" x14ac:dyDescent="0.25">
      <c r="B59" s="44" t="s">
        <v>446</v>
      </c>
      <c r="C59" s="44" t="s">
        <v>747</v>
      </c>
      <c r="D59" s="44" t="s">
        <v>146</v>
      </c>
      <c r="E59" s="44" t="s">
        <v>147</v>
      </c>
      <c r="F59" s="44" t="s">
        <v>692</v>
      </c>
      <c r="G59" s="44" t="s">
        <v>129</v>
      </c>
      <c r="H59" s="44" t="s">
        <v>104</v>
      </c>
      <c r="I59" s="44" t="s">
        <v>135</v>
      </c>
      <c r="J59" s="44" t="s">
        <v>107</v>
      </c>
      <c r="K59" s="44" t="s">
        <v>511</v>
      </c>
      <c r="L59" s="44" t="s">
        <v>511</v>
      </c>
      <c r="M59" s="44" t="s">
        <v>511</v>
      </c>
      <c r="N59" s="44" t="s">
        <v>511</v>
      </c>
      <c r="O59" s="26">
        <v>43146</v>
      </c>
      <c r="P59" s="26">
        <v>44628</v>
      </c>
      <c r="Q59" s="68">
        <v>1571000</v>
      </c>
      <c r="R59" s="68">
        <v>920475</v>
      </c>
      <c r="S59" s="68">
        <v>0</v>
      </c>
      <c r="T59" s="68">
        <v>650525</v>
      </c>
      <c r="U59" s="46" t="s">
        <v>685</v>
      </c>
      <c r="V59" s="46" t="s">
        <v>511</v>
      </c>
      <c r="W59" s="46" t="s">
        <v>511</v>
      </c>
      <c r="X59" s="46" t="s">
        <v>511</v>
      </c>
      <c r="Y59" s="46" t="s">
        <v>511</v>
      </c>
      <c r="AF59" s="46" t="s">
        <v>511</v>
      </c>
      <c r="AG59" s="46" t="s">
        <v>511</v>
      </c>
      <c r="AL59" s="192"/>
      <c r="AM59" s="82"/>
      <c r="AN59" s="82"/>
    </row>
    <row r="60" spans="1:55" s="95" customFormat="1" ht="26.4" x14ac:dyDescent="0.25">
      <c r="B60" s="38" t="s">
        <v>447</v>
      </c>
      <c r="C60" s="38"/>
      <c r="D60" s="38"/>
      <c r="E60" s="38" t="s">
        <v>496</v>
      </c>
      <c r="F60" s="38"/>
      <c r="G60" s="38"/>
      <c r="H60" s="38"/>
      <c r="I60" s="38"/>
      <c r="J60" s="38"/>
      <c r="K60" s="38"/>
      <c r="L60" s="38"/>
      <c r="M60" s="38"/>
      <c r="N60" s="38"/>
      <c r="O60" s="16"/>
      <c r="P60" s="16"/>
      <c r="Q60" s="191">
        <f>Q61</f>
        <v>4003926.72</v>
      </c>
      <c r="R60" s="191">
        <f t="shared" ref="R60:S60" si="5">R61</f>
        <v>3399493.48</v>
      </c>
      <c r="S60" s="191">
        <f t="shared" si="5"/>
        <v>0</v>
      </c>
      <c r="T60" s="191">
        <f>T61</f>
        <v>604433.24</v>
      </c>
      <c r="AH60" s="46"/>
      <c r="AI60" s="46"/>
      <c r="AJ60" s="46"/>
      <c r="AK60" s="46"/>
      <c r="AL60" s="193"/>
    </row>
    <row r="61" spans="1:55" s="81" customFormat="1" ht="37.200000000000003" customHeight="1" x14ac:dyDescent="0.25">
      <c r="B61" s="44" t="s">
        <v>448</v>
      </c>
      <c r="C61" s="44" t="s">
        <v>748</v>
      </c>
      <c r="D61" s="44" t="s">
        <v>130</v>
      </c>
      <c r="E61" s="44" t="s">
        <v>131</v>
      </c>
      <c r="F61" s="44" t="s">
        <v>690</v>
      </c>
      <c r="G61" s="44" t="s">
        <v>129</v>
      </c>
      <c r="H61" s="44" t="s">
        <v>687</v>
      </c>
      <c r="I61" s="44" t="s">
        <v>128</v>
      </c>
      <c r="J61" s="44" t="s">
        <v>107</v>
      </c>
      <c r="K61" s="44" t="s">
        <v>511</v>
      </c>
      <c r="L61" s="44" t="s">
        <v>511</v>
      </c>
      <c r="M61" s="44" t="s">
        <v>511</v>
      </c>
      <c r="N61" s="44" t="s">
        <v>511</v>
      </c>
      <c r="O61" s="26">
        <v>42815</v>
      </c>
      <c r="P61" s="26">
        <v>44835</v>
      </c>
      <c r="Q61" s="68">
        <v>4003926.72</v>
      </c>
      <c r="R61" s="68">
        <v>3399493.48</v>
      </c>
      <c r="S61" s="68">
        <v>0</v>
      </c>
      <c r="T61" s="68">
        <v>604433.24</v>
      </c>
      <c r="U61" s="46" t="s">
        <v>685</v>
      </c>
      <c r="V61" s="46" t="s">
        <v>921</v>
      </c>
      <c r="W61" s="46" t="s">
        <v>921</v>
      </c>
      <c r="X61" s="46" t="s">
        <v>511</v>
      </c>
      <c r="Y61" s="46" t="s">
        <v>921</v>
      </c>
      <c r="Z61" s="46"/>
      <c r="AA61" s="46"/>
      <c r="AB61" s="46"/>
      <c r="AC61" s="46"/>
      <c r="AD61" s="46"/>
      <c r="AE61" s="46"/>
      <c r="AF61" s="46" t="s">
        <v>511</v>
      </c>
      <c r="AG61" s="46" t="s">
        <v>921</v>
      </c>
      <c r="AL61" s="82"/>
    </row>
    <row r="62" spans="1:55" s="75" customFormat="1" ht="39.6" x14ac:dyDescent="0.25">
      <c r="A62" s="95"/>
      <c r="B62" s="115" t="s">
        <v>454</v>
      </c>
      <c r="C62" s="115"/>
      <c r="D62" s="115"/>
      <c r="E62" s="115" t="s">
        <v>449</v>
      </c>
      <c r="F62" s="115"/>
      <c r="G62" s="115"/>
      <c r="H62" s="115"/>
      <c r="I62" s="115"/>
      <c r="J62" s="115"/>
      <c r="K62" s="115"/>
      <c r="L62" s="115"/>
      <c r="M62" s="115"/>
      <c r="N62" s="115"/>
      <c r="O62" s="116"/>
      <c r="P62" s="116"/>
      <c r="Q62" s="117">
        <f>R62+S62+T62</f>
        <v>713613.69</v>
      </c>
      <c r="R62" s="117">
        <f t="shared" ref="R62:S62" si="6">R63+R64+R65</f>
        <v>606571.63</v>
      </c>
      <c r="S62" s="117">
        <f t="shared" si="6"/>
        <v>0</v>
      </c>
      <c r="T62" s="117">
        <f>T63+T64+T65</f>
        <v>107042.06</v>
      </c>
      <c r="U62" s="74" t="e">
        <v>#VALUE!</v>
      </c>
      <c r="AH62" s="35"/>
      <c r="AI62" s="35"/>
      <c r="AJ62" s="35"/>
      <c r="AK62" s="35"/>
      <c r="AL62" s="114"/>
      <c r="AM62" s="95"/>
      <c r="AN62" s="95"/>
      <c r="AO62" s="95"/>
      <c r="AP62" s="95"/>
      <c r="AQ62" s="95"/>
      <c r="AR62" s="95"/>
      <c r="AS62" s="95"/>
      <c r="AT62" s="95"/>
      <c r="AU62" s="95"/>
      <c r="AV62" s="95"/>
      <c r="AW62" s="95"/>
      <c r="AX62" s="95"/>
      <c r="AY62" s="95"/>
      <c r="AZ62" s="95"/>
      <c r="BA62" s="95"/>
      <c r="BB62" s="95"/>
      <c r="BC62" s="95"/>
    </row>
    <row r="63" spans="1:55" s="66" customFormat="1" ht="39.6" x14ac:dyDescent="0.25">
      <c r="A63" s="46"/>
      <c r="B63" s="44" t="s">
        <v>455</v>
      </c>
      <c r="C63" s="44" t="s">
        <v>749</v>
      </c>
      <c r="D63" s="44" t="s">
        <v>153</v>
      </c>
      <c r="E63" s="44" t="s">
        <v>154</v>
      </c>
      <c r="F63" s="44" t="s">
        <v>115</v>
      </c>
      <c r="G63" s="44" t="s">
        <v>149</v>
      </c>
      <c r="H63" s="44" t="s">
        <v>693</v>
      </c>
      <c r="I63" s="44" t="s">
        <v>148</v>
      </c>
      <c r="J63" s="44" t="s">
        <v>107</v>
      </c>
      <c r="K63" s="44" t="s">
        <v>511</v>
      </c>
      <c r="L63" s="44" t="s">
        <v>511</v>
      </c>
      <c r="M63" s="44" t="s">
        <v>511</v>
      </c>
      <c r="N63" s="44" t="s">
        <v>511</v>
      </c>
      <c r="O63" s="26">
        <v>42835</v>
      </c>
      <c r="P63" s="94">
        <v>2022</v>
      </c>
      <c r="Q63" s="68">
        <v>211022.13</v>
      </c>
      <c r="R63" s="68">
        <v>179368.81</v>
      </c>
      <c r="S63" s="68">
        <v>0</v>
      </c>
      <c r="T63" s="68">
        <v>31653.32</v>
      </c>
      <c r="U63" s="66" t="e">
        <v>#VALUE!</v>
      </c>
      <c r="V63" s="66" t="s">
        <v>921</v>
      </c>
      <c r="W63" s="66" t="s">
        <v>511</v>
      </c>
      <c r="X63" s="66" t="s">
        <v>511</v>
      </c>
      <c r="Y63" s="66" t="s">
        <v>511</v>
      </c>
      <c r="AF63" s="66" t="s">
        <v>511</v>
      </c>
      <c r="AG63" s="66" t="s">
        <v>921</v>
      </c>
      <c r="AL63" s="82"/>
      <c r="AM63" s="46"/>
      <c r="AN63" s="46"/>
      <c r="AO63" s="46"/>
      <c r="AP63" s="46"/>
      <c r="AQ63" s="46"/>
      <c r="AR63" s="46"/>
      <c r="AS63" s="46"/>
      <c r="AT63" s="46"/>
      <c r="AU63" s="46"/>
      <c r="AV63" s="46"/>
      <c r="AW63" s="46"/>
      <c r="AX63" s="46"/>
      <c r="AY63" s="46"/>
      <c r="AZ63" s="46"/>
      <c r="BA63" s="46"/>
      <c r="BB63" s="46"/>
      <c r="BC63" s="46"/>
    </row>
    <row r="64" spans="1:55" s="46" customFormat="1" ht="48.75" customHeight="1" x14ac:dyDescent="0.25">
      <c r="B64" s="44" t="s">
        <v>456</v>
      </c>
      <c r="C64" s="44" t="s">
        <v>750</v>
      </c>
      <c r="D64" s="44" t="s">
        <v>150</v>
      </c>
      <c r="E64" s="44" t="s">
        <v>151</v>
      </c>
      <c r="F64" s="44" t="s">
        <v>100</v>
      </c>
      <c r="G64" s="44" t="s">
        <v>149</v>
      </c>
      <c r="H64" s="44" t="s">
        <v>694</v>
      </c>
      <c r="I64" s="44" t="s">
        <v>148</v>
      </c>
      <c r="J64" s="44" t="s">
        <v>107</v>
      </c>
      <c r="K64" s="44" t="s">
        <v>511</v>
      </c>
      <c r="L64" s="44" t="s">
        <v>511</v>
      </c>
      <c r="M64" s="44" t="s">
        <v>511</v>
      </c>
      <c r="N64" s="44" t="s">
        <v>511</v>
      </c>
      <c r="O64" s="26">
        <v>42811</v>
      </c>
      <c r="P64" s="26">
        <v>43782</v>
      </c>
      <c r="Q64" s="25">
        <f t="shared" ref="Q64:Q65" si="7">SUM(R64:T64)</f>
        <v>279603.44</v>
      </c>
      <c r="R64" s="68">
        <v>237662.92</v>
      </c>
      <c r="S64" s="68">
        <v>0</v>
      </c>
      <c r="T64" s="68">
        <v>41940.519999999997</v>
      </c>
      <c r="U64" s="46" t="s">
        <v>685</v>
      </c>
      <c r="V64" s="46" t="s">
        <v>511</v>
      </c>
      <c r="W64" s="46" t="s">
        <v>511</v>
      </c>
      <c r="X64" s="46" t="s">
        <v>511</v>
      </c>
      <c r="Y64" s="46" t="s">
        <v>511</v>
      </c>
      <c r="AF64" s="46" t="s">
        <v>511</v>
      </c>
      <c r="AG64" s="46" t="s">
        <v>511</v>
      </c>
    </row>
    <row r="65" spans="1:55" s="66" customFormat="1" ht="47.25" customHeight="1" x14ac:dyDescent="0.25">
      <c r="A65" s="46"/>
      <c r="B65" s="44" t="s">
        <v>457</v>
      </c>
      <c r="C65" s="44" t="s">
        <v>751</v>
      </c>
      <c r="D65" s="44" t="s">
        <v>506</v>
      </c>
      <c r="E65" s="44" t="s">
        <v>507</v>
      </c>
      <c r="F65" s="44" t="s">
        <v>100</v>
      </c>
      <c r="G65" s="44" t="s">
        <v>149</v>
      </c>
      <c r="H65" s="44" t="s">
        <v>694</v>
      </c>
      <c r="I65" s="44" t="s">
        <v>148</v>
      </c>
      <c r="J65" s="44" t="s">
        <v>107</v>
      </c>
      <c r="K65" s="44" t="s">
        <v>511</v>
      </c>
      <c r="L65" s="44" t="s">
        <v>511</v>
      </c>
      <c r="M65" s="44" t="s">
        <v>511</v>
      </c>
      <c r="N65" s="44" t="s">
        <v>511</v>
      </c>
      <c r="O65" s="26">
        <v>43635</v>
      </c>
      <c r="P65" s="26">
        <v>44683</v>
      </c>
      <c r="Q65" s="68">
        <f t="shared" si="7"/>
        <v>222988.12</v>
      </c>
      <c r="R65" s="68">
        <v>189539.9</v>
      </c>
      <c r="S65" s="68">
        <v>0</v>
      </c>
      <c r="T65" s="68">
        <v>33448.22</v>
      </c>
      <c r="U65" s="66" t="e">
        <v>#VALUE!</v>
      </c>
      <c r="V65" s="66" t="s">
        <v>921</v>
      </c>
      <c r="W65" s="66" t="s">
        <v>511</v>
      </c>
      <c r="X65" s="66" t="s">
        <v>511</v>
      </c>
      <c r="Y65" s="66" t="s">
        <v>511</v>
      </c>
      <c r="AF65" s="66" t="s">
        <v>511</v>
      </c>
      <c r="AG65" s="66" t="s">
        <v>511</v>
      </c>
      <c r="AL65" s="82"/>
      <c r="AM65" s="82"/>
      <c r="AN65" s="82"/>
      <c r="AO65" s="46"/>
      <c r="AP65" s="46"/>
      <c r="AQ65" s="46"/>
      <c r="AR65" s="46"/>
      <c r="AS65" s="46"/>
      <c r="AT65" s="46"/>
      <c r="AU65" s="46"/>
      <c r="AV65" s="46"/>
      <c r="AW65" s="46"/>
      <c r="AX65" s="46"/>
      <c r="AY65" s="46"/>
      <c r="AZ65" s="46"/>
      <c r="BA65" s="46"/>
      <c r="BB65" s="46"/>
      <c r="BC65" s="46"/>
    </row>
    <row r="66" spans="1:55" s="75" customFormat="1" ht="26.4" x14ac:dyDescent="0.25">
      <c r="A66" s="95"/>
      <c r="B66" s="115" t="s">
        <v>458</v>
      </c>
      <c r="C66" s="115"/>
      <c r="D66" s="115"/>
      <c r="E66" s="115" t="s">
        <v>450</v>
      </c>
      <c r="F66" s="115"/>
      <c r="G66" s="115"/>
      <c r="H66" s="115"/>
      <c r="I66" s="115"/>
      <c r="J66" s="115"/>
      <c r="K66" s="115"/>
      <c r="L66" s="115"/>
      <c r="M66" s="115"/>
      <c r="N66" s="115"/>
      <c r="O66" s="116"/>
      <c r="P66" s="116"/>
      <c r="Q66" s="117">
        <f>R66+S66+T66</f>
        <v>1909889.67</v>
      </c>
      <c r="R66" s="117">
        <f>R67+R68+R69+R70</f>
        <v>1144659.74</v>
      </c>
      <c r="S66" s="117">
        <f>S67+S68+S69+S70</f>
        <v>0</v>
      </c>
      <c r="T66" s="117">
        <f>T67+T68+T69+T70</f>
        <v>765229.93</v>
      </c>
      <c r="U66" s="74" t="e">
        <v>#VALUE!</v>
      </c>
      <c r="AH66" s="35"/>
      <c r="AI66" s="35"/>
      <c r="AJ66" s="35"/>
      <c r="AK66" s="35"/>
      <c r="AL66" s="114"/>
      <c r="AM66" s="95"/>
      <c r="AN66" s="95"/>
      <c r="AO66" s="95"/>
      <c r="AP66" s="95"/>
      <c r="AQ66" s="95"/>
      <c r="AR66" s="95"/>
      <c r="AS66" s="95"/>
      <c r="AT66" s="95"/>
      <c r="AU66" s="95"/>
      <c r="AV66" s="95"/>
      <c r="AW66" s="95"/>
      <c r="AX66" s="95"/>
      <c r="AY66" s="95"/>
      <c r="AZ66" s="95"/>
      <c r="BA66" s="95"/>
      <c r="BB66" s="95"/>
      <c r="BC66" s="95"/>
    </row>
    <row r="67" spans="1:55" s="46" customFormat="1" ht="39.6" x14ac:dyDescent="0.25">
      <c r="B67" s="44" t="s">
        <v>459</v>
      </c>
      <c r="C67" s="44" t="s">
        <v>752</v>
      </c>
      <c r="D67" s="44" t="s">
        <v>224</v>
      </c>
      <c r="E67" s="44" t="s">
        <v>225</v>
      </c>
      <c r="F67" s="44" t="s">
        <v>101</v>
      </c>
      <c r="G67" s="44" t="s">
        <v>157</v>
      </c>
      <c r="H67" s="44" t="s">
        <v>105</v>
      </c>
      <c r="I67" s="44" t="s">
        <v>223</v>
      </c>
      <c r="J67" s="44" t="s">
        <v>107</v>
      </c>
      <c r="K67" s="44" t="s">
        <v>31</v>
      </c>
      <c r="L67" s="44" t="s">
        <v>511</v>
      </c>
      <c r="M67" s="44" t="s">
        <v>511</v>
      </c>
      <c r="N67" s="44" t="s">
        <v>511</v>
      </c>
      <c r="O67" s="26">
        <v>42860</v>
      </c>
      <c r="P67" s="26">
        <v>43737</v>
      </c>
      <c r="Q67" s="68">
        <v>338807.88</v>
      </c>
      <c r="R67" s="68">
        <v>287986.69</v>
      </c>
      <c r="S67" s="68">
        <v>0</v>
      </c>
      <c r="T67" s="68">
        <v>50821.19</v>
      </c>
      <c r="U67" s="46" t="s">
        <v>685</v>
      </c>
      <c r="V67" s="46" t="s">
        <v>921</v>
      </c>
      <c r="W67" s="46" t="s">
        <v>921</v>
      </c>
      <c r="X67" s="46" t="s">
        <v>511</v>
      </c>
      <c r="Y67" s="46" t="s">
        <v>921</v>
      </c>
      <c r="AF67" s="46" t="s">
        <v>511</v>
      </c>
      <c r="AG67" s="46" t="s">
        <v>511</v>
      </c>
    </row>
    <row r="68" spans="1:55" s="46" customFormat="1" ht="39.6" x14ac:dyDescent="0.25">
      <c r="B68" s="44" t="s">
        <v>460</v>
      </c>
      <c r="C68" s="44" t="s">
        <v>753</v>
      </c>
      <c r="D68" s="44" t="s">
        <v>227</v>
      </c>
      <c r="E68" s="44" t="s">
        <v>527</v>
      </c>
      <c r="F68" s="44" t="s">
        <v>115</v>
      </c>
      <c r="G68" s="44" t="s">
        <v>157</v>
      </c>
      <c r="H68" s="44" t="s">
        <v>687</v>
      </c>
      <c r="I68" s="44" t="s">
        <v>223</v>
      </c>
      <c r="J68" s="44" t="s">
        <v>107</v>
      </c>
      <c r="K68" s="44" t="s">
        <v>31</v>
      </c>
      <c r="L68" s="44" t="s">
        <v>511</v>
      </c>
      <c r="M68" s="44" t="s">
        <v>511</v>
      </c>
      <c r="N68" s="44" t="s">
        <v>511</v>
      </c>
      <c r="O68" s="26">
        <v>42886</v>
      </c>
      <c r="P68" s="26">
        <v>43572</v>
      </c>
      <c r="Q68" s="68">
        <f t="shared" ref="Q68:Q70" si="8">SUM(R68:T68)</f>
        <v>783264.16</v>
      </c>
      <c r="R68" s="68">
        <v>299541</v>
      </c>
      <c r="S68" s="68">
        <v>0</v>
      </c>
      <c r="T68" s="68">
        <v>483723.16000000003</v>
      </c>
      <c r="U68" s="46" t="s">
        <v>685</v>
      </c>
      <c r="V68" s="46" t="s">
        <v>511</v>
      </c>
      <c r="W68" s="46" t="s">
        <v>511</v>
      </c>
      <c r="X68" s="46" t="s">
        <v>511</v>
      </c>
      <c r="Y68" s="46" t="s">
        <v>511</v>
      </c>
      <c r="AF68" s="46" t="s">
        <v>511</v>
      </c>
      <c r="AG68" s="46" t="s">
        <v>921</v>
      </c>
    </row>
    <row r="69" spans="1:55" s="46" customFormat="1" ht="39.6" x14ac:dyDescent="0.25">
      <c r="B69" s="44" t="s">
        <v>461</v>
      </c>
      <c r="C69" s="44" t="s">
        <v>754</v>
      </c>
      <c r="D69" s="44" t="s">
        <v>229</v>
      </c>
      <c r="E69" s="44" t="s">
        <v>230</v>
      </c>
      <c r="F69" s="44" t="s">
        <v>98</v>
      </c>
      <c r="G69" s="44" t="s">
        <v>157</v>
      </c>
      <c r="H69" s="44" t="s">
        <v>97</v>
      </c>
      <c r="I69" s="44" t="s">
        <v>223</v>
      </c>
      <c r="J69" s="44" t="s">
        <v>107</v>
      </c>
      <c r="K69" s="44" t="s">
        <v>31</v>
      </c>
      <c r="L69" s="44" t="s">
        <v>511</v>
      </c>
      <c r="M69" s="44" t="s">
        <v>511</v>
      </c>
      <c r="N69" s="44" t="s">
        <v>511</v>
      </c>
      <c r="O69" s="26">
        <v>42857</v>
      </c>
      <c r="P69" s="26">
        <v>43890</v>
      </c>
      <c r="Q69" s="68">
        <v>303048.28000000003</v>
      </c>
      <c r="R69" s="68">
        <v>257591.05</v>
      </c>
      <c r="S69" s="68">
        <v>0</v>
      </c>
      <c r="T69" s="68">
        <v>45457.23</v>
      </c>
      <c r="U69" s="46" t="s">
        <v>685</v>
      </c>
      <c r="V69" s="46" t="s">
        <v>921</v>
      </c>
      <c r="W69" s="46" t="s">
        <v>921</v>
      </c>
      <c r="X69" s="46" t="s">
        <v>511</v>
      </c>
      <c r="Y69" s="46" t="s">
        <v>921</v>
      </c>
      <c r="AF69" s="46" t="s">
        <v>511</v>
      </c>
      <c r="AG69" s="46" t="s">
        <v>921</v>
      </c>
    </row>
    <row r="70" spans="1:55" s="66" customFormat="1" ht="39.6" x14ac:dyDescent="0.25">
      <c r="A70" s="46"/>
      <c r="B70" s="194" t="s">
        <v>462</v>
      </c>
      <c r="C70" s="194" t="s">
        <v>755</v>
      </c>
      <c r="D70" s="44" t="s">
        <v>231</v>
      </c>
      <c r="E70" s="194" t="s">
        <v>232</v>
      </c>
      <c r="F70" s="194" t="s">
        <v>100</v>
      </c>
      <c r="G70" s="194" t="s">
        <v>157</v>
      </c>
      <c r="H70" s="194" t="s">
        <v>103</v>
      </c>
      <c r="I70" s="194" t="s">
        <v>223</v>
      </c>
      <c r="J70" s="194" t="s">
        <v>107</v>
      </c>
      <c r="K70" s="194" t="s">
        <v>31</v>
      </c>
      <c r="L70" s="194" t="s">
        <v>511</v>
      </c>
      <c r="M70" s="194" t="s">
        <v>511</v>
      </c>
      <c r="N70" s="194" t="s">
        <v>511</v>
      </c>
      <c r="O70" s="195">
        <v>43203</v>
      </c>
      <c r="P70" s="223">
        <v>44592</v>
      </c>
      <c r="Q70" s="204">
        <f t="shared" si="8"/>
        <v>484769.35</v>
      </c>
      <c r="R70" s="204">
        <v>299541</v>
      </c>
      <c r="S70" s="204">
        <v>0</v>
      </c>
      <c r="T70" s="204">
        <v>185228.35</v>
      </c>
      <c r="U70" s="66" t="s">
        <v>685</v>
      </c>
      <c r="V70" s="66" t="s">
        <v>511</v>
      </c>
      <c r="W70" s="66" t="s">
        <v>511</v>
      </c>
      <c r="X70" s="66" t="s">
        <v>511</v>
      </c>
      <c r="Y70" s="66" t="s">
        <v>511</v>
      </c>
      <c r="AF70" s="66" t="s">
        <v>511</v>
      </c>
      <c r="AG70" s="66" t="s">
        <v>921</v>
      </c>
      <c r="AL70" s="82"/>
      <c r="AM70" s="82"/>
      <c r="AN70" s="82"/>
      <c r="AO70" s="46"/>
      <c r="AP70" s="46"/>
      <c r="AQ70" s="46"/>
      <c r="AR70" s="46"/>
      <c r="AS70" s="46"/>
      <c r="AT70" s="46"/>
      <c r="AU70" s="46"/>
      <c r="AV70" s="46"/>
      <c r="AW70" s="46"/>
      <c r="AX70" s="46"/>
      <c r="AY70" s="46"/>
      <c r="AZ70" s="46"/>
      <c r="BA70" s="46"/>
      <c r="BB70" s="46"/>
      <c r="BC70" s="46"/>
    </row>
    <row r="71" spans="1:55" s="75" customFormat="1" ht="26.4" x14ac:dyDescent="0.25">
      <c r="A71" s="95"/>
      <c r="B71" s="115" t="s">
        <v>463</v>
      </c>
      <c r="C71" s="115"/>
      <c r="D71" s="115"/>
      <c r="E71" s="115" t="s">
        <v>451</v>
      </c>
      <c r="F71" s="115"/>
      <c r="G71" s="115"/>
      <c r="H71" s="115"/>
      <c r="I71" s="115"/>
      <c r="J71" s="115"/>
      <c r="K71" s="115"/>
      <c r="L71" s="115"/>
      <c r="M71" s="115"/>
      <c r="N71" s="115"/>
      <c r="O71" s="116"/>
      <c r="P71" s="116"/>
      <c r="Q71" s="117">
        <f>R71+S71+T71</f>
        <v>1444214.02</v>
      </c>
      <c r="R71" s="117">
        <f>SUM(R72:R76)</f>
        <v>1008891.57</v>
      </c>
      <c r="S71" s="117">
        <f>SUM(S72:S76)</f>
        <v>0</v>
      </c>
      <c r="T71" s="117">
        <f>SUM(T72:T76)</f>
        <v>435322.45</v>
      </c>
      <c r="U71" s="74" t="s">
        <v>685</v>
      </c>
      <c r="AH71" s="35"/>
      <c r="AI71" s="35"/>
      <c r="AJ71" s="35"/>
      <c r="AK71" s="35"/>
      <c r="AL71" s="121"/>
      <c r="AM71" s="95"/>
      <c r="AN71" s="95"/>
      <c r="AO71" s="95"/>
      <c r="AP71" s="95"/>
      <c r="AQ71" s="95"/>
      <c r="AR71" s="95"/>
      <c r="AS71" s="95"/>
      <c r="AT71" s="95"/>
      <c r="AU71" s="95"/>
      <c r="AV71" s="95"/>
      <c r="AW71" s="95"/>
      <c r="AX71" s="95"/>
      <c r="AY71" s="95"/>
      <c r="AZ71" s="95"/>
      <c r="BA71" s="95"/>
      <c r="BB71" s="95"/>
      <c r="BC71" s="95"/>
    </row>
    <row r="72" spans="1:55" s="46" customFormat="1" ht="39.6" x14ac:dyDescent="0.25">
      <c r="B72" s="44" t="s">
        <v>464</v>
      </c>
      <c r="C72" s="44" t="s">
        <v>756</v>
      </c>
      <c r="D72" s="44" t="s">
        <v>164</v>
      </c>
      <c r="E72" s="44" t="s">
        <v>528</v>
      </c>
      <c r="F72" s="44" t="s">
        <v>115</v>
      </c>
      <c r="G72" s="44" t="s">
        <v>157</v>
      </c>
      <c r="H72" s="44" t="s">
        <v>687</v>
      </c>
      <c r="I72" s="44" t="s">
        <v>156</v>
      </c>
      <c r="J72" s="44" t="s">
        <v>107</v>
      </c>
      <c r="K72" s="44" t="s">
        <v>31</v>
      </c>
      <c r="L72" s="44" t="s">
        <v>511</v>
      </c>
      <c r="M72" s="44" t="s">
        <v>511</v>
      </c>
      <c r="N72" s="44" t="s">
        <v>511</v>
      </c>
      <c r="O72" s="26">
        <v>43276</v>
      </c>
      <c r="P72" s="26">
        <v>44072</v>
      </c>
      <c r="Q72" s="25">
        <f>SUM(R72:T72)</f>
        <v>444560.16000000003</v>
      </c>
      <c r="R72" s="68">
        <v>206056</v>
      </c>
      <c r="S72" s="68">
        <v>0</v>
      </c>
      <c r="T72" s="68">
        <v>238504.16</v>
      </c>
      <c r="U72" s="46" t="s">
        <v>685</v>
      </c>
      <c r="V72" s="46" t="s">
        <v>511</v>
      </c>
      <c r="W72" s="46" t="s">
        <v>511</v>
      </c>
      <c r="X72" s="46" t="s">
        <v>511</v>
      </c>
      <c r="Y72" s="46" t="s">
        <v>511</v>
      </c>
      <c r="AF72" s="46" t="s">
        <v>511</v>
      </c>
      <c r="AG72" s="46" t="s">
        <v>511</v>
      </c>
      <c r="AL72" s="82"/>
    </row>
    <row r="73" spans="1:55" s="79" customFormat="1" ht="39.6" x14ac:dyDescent="0.25">
      <c r="A73" s="46"/>
      <c r="B73" s="42" t="s">
        <v>465</v>
      </c>
      <c r="C73" s="42" t="s">
        <v>757</v>
      </c>
      <c r="D73" s="40" t="s">
        <v>161</v>
      </c>
      <c r="E73" s="42" t="s">
        <v>162</v>
      </c>
      <c r="F73" s="42" t="s">
        <v>98</v>
      </c>
      <c r="G73" s="42" t="s">
        <v>157</v>
      </c>
      <c r="H73" s="42" t="s">
        <v>97</v>
      </c>
      <c r="I73" s="42" t="s">
        <v>156</v>
      </c>
      <c r="J73" s="42" t="s">
        <v>107</v>
      </c>
      <c r="K73" s="42" t="s">
        <v>511</v>
      </c>
      <c r="L73" s="42" t="s">
        <v>511</v>
      </c>
      <c r="M73" s="42" t="s">
        <v>511</v>
      </c>
      <c r="N73" s="42" t="s">
        <v>511</v>
      </c>
      <c r="O73" s="129">
        <v>43285</v>
      </c>
      <c r="P73" s="129">
        <v>43890</v>
      </c>
      <c r="Q73" s="137">
        <f t="shared" ref="Q73:Q76" si="9">SUM(R73:T73)</f>
        <v>297075.80000000005</v>
      </c>
      <c r="R73" s="21">
        <v>205644.39</v>
      </c>
      <c r="S73" s="21">
        <v>0</v>
      </c>
      <c r="T73" s="21">
        <v>91431.41</v>
      </c>
      <c r="U73" s="79" t="s">
        <v>685</v>
      </c>
      <c r="V73" s="79" t="s">
        <v>511</v>
      </c>
      <c r="W73" s="79" t="s">
        <v>511</v>
      </c>
      <c r="X73" s="79" t="s">
        <v>511</v>
      </c>
      <c r="Y73" s="79" t="s">
        <v>511</v>
      </c>
      <c r="AF73" s="79" t="s">
        <v>511</v>
      </c>
      <c r="AG73" s="79" t="s">
        <v>921</v>
      </c>
      <c r="AH73" s="35"/>
      <c r="AI73" s="35"/>
      <c r="AJ73" s="35"/>
      <c r="AK73" s="35"/>
      <c r="AL73" s="46"/>
      <c r="AM73" s="46"/>
      <c r="AN73" s="46"/>
      <c r="AO73" s="46"/>
      <c r="AP73" s="46"/>
      <c r="AQ73" s="46"/>
      <c r="AR73" s="46"/>
      <c r="AS73" s="46"/>
      <c r="AT73" s="46"/>
      <c r="AU73" s="46"/>
      <c r="AV73" s="46"/>
      <c r="AW73" s="46"/>
      <c r="AX73" s="46"/>
      <c r="AY73" s="46"/>
      <c r="AZ73" s="46"/>
      <c r="BA73" s="46"/>
      <c r="BB73" s="46"/>
      <c r="BC73" s="46"/>
    </row>
    <row r="74" spans="1:55" s="66" customFormat="1" ht="39.6" x14ac:dyDescent="0.25">
      <c r="A74" s="46"/>
      <c r="B74" s="194" t="s">
        <v>466</v>
      </c>
      <c r="C74" s="194" t="s">
        <v>758</v>
      </c>
      <c r="D74" s="44" t="s">
        <v>158</v>
      </c>
      <c r="E74" s="194" t="s">
        <v>159</v>
      </c>
      <c r="F74" s="194" t="s">
        <v>100</v>
      </c>
      <c r="G74" s="194" t="s">
        <v>157</v>
      </c>
      <c r="H74" s="194" t="s">
        <v>103</v>
      </c>
      <c r="I74" s="194" t="s">
        <v>156</v>
      </c>
      <c r="J74" s="194" t="s">
        <v>107</v>
      </c>
      <c r="K74" s="194" t="s">
        <v>31</v>
      </c>
      <c r="L74" s="194" t="s">
        <v>511</v>
      </c>
      <c r="M74" s="194" t="s">
        <v>511</v>
      </c>
      <c r="N74" s="194" t="s">
        <v>511</v>
      </c>
      <c r="O74" s="195">
        <v>43335</v>
      </c>
      <c r="P74" s="223">
        <v>44592</v>
      </c>
      <c r="Q74" s="214">
        <f t="shared" si="9"/>
        <v>242419</v>
      </c>
      <c r="R74" s="204">
        <v>206056</v>
      </c>
      <c r="S74" s="204">
        <v>0</v>
      </c>
      <c r="T74" s="204">
        <v>36363</v>
      </c>
      <c r="U74" s="66" t="s">
        <v>685</v>
      </c>
      <c r="V74" s="66" t="s">
        <v>511</v>
      </c>
      <c r="W74" s="66" t="s">
        <v>511</v>
      </c>
      <c r="X74" s="66" t="s">
        <v>511</v>
      </c>
      <c r="Y74" s="66" t="s">
        <v>511</v>
      </c>
      <c r="AF74" s="66" t="s">
        <v>511</v>
      </c>
      <c r="AG74" s="66" t="s">
        <v>921</v>
      </c>
      <c r="AL74" s="82"/>
      <c r="AM74" s="82"/>
      <c r="AN74" s="46"/>
      <c r="AO74" s="46"/>
      <c r="AP74" s="46"/>
      <c r="AQ74" s="46"/>
      <c r="AR74" s="46"/>
      <c r="AS74" s="46"/>
      <c r="AT74" s="46"/>
      <c r="AU74" s="46"/>
      <c r="AV74" s="46"/>
      <c r="AW74" s="46"/>
      <c r="AX74" s="46"/>
      <c r="AY74" s="46"/>
      <c r="AZ74" s="46"/>
      <c r="BA74" s="46"/>
      <c r="BB74" s="46"/>
      <c r="BC74" s="46"/>
    </row>
    <row r="75" spans="1:55" s="66" customFormat="1" ht="39.6" x14ac:dyDescent="0.25">
      <c r="A75" s="46"/>
      <c r="B75" s="44" t="s">
        <v>467</v>
      </c>
      <c r="C75" s="44" t="s">
        <v>759</v>
      </c>
      <c r="D75" s="44" t="s">
        <v>166</v>
      </c>
      <c r="E75" s="44" t="s">
        <v>533</v>
      </c>
      <c r="F75" s="44" t="s">
        <v>99</v>
      </c>
      <c r="G75" s="44" t="s">
        <v>157</v>
      </c>
      <c r="H75" s="44" t="s">
        <v>104</v>
      </c>
      <c r="I75" s="44" t="s">
        <v>156</v>
      </c>
      <c r="J75" s="44" t="s">
        <v>107</v>
      </c>
      <c r="K75" s="44" t="s">
        <v>511</v>
      </c>
      <c r="L75" s="44" t="s">
        <v>511</v>
      </c>
      <c r="M75" s="44" t="s">
        <v>511</v>
      </c>
      <c r="N75" s="44" t="s">
        <v>511</v>
      </c>
      <c r="O75" s="26">
        <v>43427</v>
      </c>
      <c r="P75" s="129">
        <v>44592</v>
      </c>
      <c r="Q75" s="25">
        <f t="shared" si="9"/>
        <v>264067.90999999997</v>
      </c>
      <c r="R75" s="68">
        <v>224457.71</v>
      </c>
      <c r="S75" s="68">
        <v>0</v>
      </c>
      <c r="T75" s="68">
        <v>39610.199999999997</v>
      </c>
      <c r="U75" s="66" t="s">
        <v>685</v>
      </c>
      <c r="V75" s="66" t="s">
        <v>511</v>
      </c>
      <c r="W75" s="66" t="s">
        <v>511</v>
      </c>
      <c r="X75" s="66" t="s">
        <v>511</v>
      </c>
      <c r="Y75" s="66" t="s">
        <v>511</v>
      </c>
      <c r="AF75" s="66" t="s">
        <v>511</v>
      </c>
      <c r="AG75" s="66" t="s">
        <v>511</v>
      </c>
      <c r="AL75" s="82"/>
      <c r="AM75" s="82"/>
      <c r="AN75" s="46"/>
      <c r="AO75" s="46"/>
      <c r="AP75" s="46"/>
      <c r="AQ75" s="46"/>
      <c r="AR75" s="46"/>
      <c r="AS75" s="46"/>
      <c r="AT75" s="46"/>
      <c r="AU75" s="46"/>
      <c r="AV75" s="46"/>
      <c r="AW75" s="46"/>
      <c r="AX75" s="46"/>
      <c r="AY75" s="46"/>
      <c r="AZ75" s="46"/>
      <c r="BA75" s="46"/>
      <c r="BB75" s="46"/>
      <c r="BC75" s="46"/>
    </row>
    <row r="76" spans="1:55" s="79" customFormat="1" ht="39.6" x14ac:dyDescent="0.25">
      <c r="A76" s="46"/>
      <c r="B76" s="42" t="s">
        <v>468</v>
      </c>
      <c r="C76" s="42" t="s">
        <v>760</v>
      </c>
      <c r="D76" s="40" t="s">
        <v>168</v>
      </c>
      <c r="E76" s="42" t="s">
        <v>169</v>
      </c>
      <c r="F76" s="42" t="s">
        <v>101</v>
      </c>
      <c r="G76" s="42" t="s">
        <v>157</v>
      </c>
      <c r="H76" s="42" t="s">
        <v>105</v>
      </c>
      <c r="I76" s="42" t="s">
        <v>156</v>
      </c>
      <c r="J76" s="42" t="s">
        <v>107</v>
      </c>
      <c r="K76" s="42" t="s">
        <v>511</v>
      </c>
      <c r="L76" s="42" t="s">
        <v>511</v>
      </c>
      <c r="M76" s="42" t="s">
        <v>511</v>
      </c>
      <c r="N76" s="42" t="s">
        <v>511</v>
      </c>
      <c r="O76" s="129">
        <v>43307</v>
      </c>
      <c r="P76" s="26">
        <v>44286</v>
      </c>
      <c r="Q76" s="225">
        <f t="shared" si="9"/>
        <v>196091.15</v>
      </c>
      <c r="R76" s="226">
        <v>166677.47</v>
      </c>
      <c r="S76" s="21">
        <v>0</v>
      </c>
      <c r="T76" s="226">
        <v>29413.68</v>
      </c>
      <c r="U76" s="79" t="s">
        <v>685</v>
      </c>
      <c r="V76" s="79" t="s">
        <v>921</v>
      </c>
      <c r="W76" s="79" t="s">
        <v>921</v>
      </c>
      <c r="X76" s="79" t="s">
        <v>511</v>
      </c>
      <c r="Y76" s="79" t="s">
        <v>921</v>
      </c>
      <c r="AF76" s="79" t="s">
        <v>511</v>
      </c>
      <c r="AG76" s="79" t="s">
        <v>511</v>
      </c>
      <c r="AH76" s="35"/>
      <c r="AI76" s="35"/>
      <c r="AJ76" s="35"/>
      <c r="AK76" s="35"/>
      <c r="AL76" s="82"/>
      <c r="AM76" s="82"/>
      <c r="AN76" s="46"/>
      <c r="AO76" s="46"/>
      <c r="AP76" s="46"/>
      <c r="AQ76" s="46"/>
      <c r="AR76" s="46"/>
      <c r="AS76" s="46"/>
      <c r="AT76" s="46"/>
      <c r="AU76" s="46"/>
      <c r="AV76" s="46"/>
      <c r="AW76" s="46"/>
      <c r="AX76" s="46"/>
      <c r="AY76" s="46"/>
      <c r="AZ76" s="46"/>
      <c r="BA76" s="46"/>
      <c r="BB76" s="46"/>
      <c r="BC76" s="46"/>
    </row>
    <row r="77" spans="1:55" s="75" customFormat="1" ht="39.6" x14ac:dyDescent="0.25">
      <c r="A77" s="95"/>
      <c r="B77" s="38" t="s">
        <v>469</v>
      </c>
      <c r="C77" s="38"/>
      <c r="D77" s="38"/>
      <c r="E77" s="38" t="s">
        <v>452</v>
      </c>
      <c r="F77" s="38"/>
      <c r="G77" s="38"/>
      <c r="H77" s="38"/>
      <c r="I77" s="38"/>
      <c r="J77" s="38"/>
      <c r="K77" s="38"/>
      <c r="L77" s="38"/>
      <c r="M77" s="38"/>
      <c r="N77" s="115"/>
      <c r="O77" s="116"/>
      <c r="P77" s="116"/>
      <c r="Q77" s="120"/>
      <c r="R77" s="117"/>
      <c r="S77" s="117"/>
      <c r="T77" s="117"/>
      <c r="U77" s="74" t="s">
        <v>685</v>
      </c>
      <c r="AH77" s="35"/>
      <c r="AI77" s="35"/>
      <c r="AJ77" s="35"/>
      <c r="AK77" s="35"/>
      <c r="AL77" s="95"/>
      <c r="AM77" s="95"/>
      <c r="AN77" s="95"/>
      <c r="AO77" s="95"/>
      <c r="AP77" s="95"/>
      <c r="AQ77" s="95"/>
      <c r="AR77" s="95"/>
      <c r="AS77" s="95"/>
      <c r="AT77" s="95"/>
      <c r="AU77" s="95"/>
      <c r="AV77" s="95"/>
      <c r="AW77" s="95"/>
      <c r="AX77" s="95"/>
      <c r="AY77" s="95"/>
      <c r="AZ77" s="95"/>
      <c r="BA77" s="95"/>
      <c r="BB77" s="95"/>
      <c r="BC77" s="95"/>
    </row>
    <row r="78" spans="1:55" s="75" customFormat="1" ht="44.1" customHeight="1" x14ac:dyDescent="0.25">
      <c r="A78" s="95"/>
      <c r="B78" s="38" t="s">
        <v>470</v>
      </c>
      <c r="C78" s="38"/>
      <c r="D78" s="38"/>
      <c r="E78" s="38" t="s">
        <v>453</v>
      </c>
      <c r="F78" s="38"/>
      <c r="G78" s="38"/>
      <c r="H78" s="38"/>
      <c r="I78" s="38"/>
      <c r="J78" s="38"/>
      <c r="K78" s="38"/>
      <c r="L78" s="38"/>
      <c r="M78" s="38"/>
      <c r="N78" s="115"/>
      <c r="O78" s="116"/>
      <c r="P78" s="116"/>
      <c r="Q78" s="117">
        <f>SUM(R78:T78)</f>
        <v>4134470.59</v>
      </c>
      <c r="R78" s="117">
        <f>SUM(R79:R80)</f>
        <v>3513272</v>
      </c>
      <c r="S78" s="117">
        <f>SUM(S79:S80)</f>
        <v>0</v>
      </c>
      <c r="T78" s="117">
        <f>SUM(T79:T80)</f>
        <v>621198.59</v>
      </c>
      <c r="U78" s="74" t="s">
        <v>685</v>
      </c>
      <c r="AH78" s="35"/>
      <c r="AI78" s="35"/>
      <c r="AJ78" s="35"/>
      <c r="AK78" s="35"/>
      <c r="AL78" s="114"/>
      <c r="AM78" s="95"/>
      <c r="AN78" s="95"/>
      <c r="AO78" s="95"/>
      <c r="AP78" s="95"/>
      <c r="AQ78" s="95"/>
      <c r="AR78" s="95"/>
      <c r="AS78" s="95"/>
      <c r="AT78" s="95"/>
      <c r="AU78" s="95"/>
      <c r="AV78" s="95"/>
      <c r="AW78" s="95"/>
      <c r="AX78" s="95"/>
      <c r="AY78" s="95"/>
      <c r="AZ78" s="95"/>
      <c r="BA78" s="95"/>
      <c r="BB78" s="95"/>
      <c r="BC78" s="95"/>
    </row>
    <row r="79" spans="1:55" s="66" customFormat="1" ht="39.6" x14ac:dyDescent="0.25">
      <c r="A79" s="46"/>
      <c r="B79" s="194" t="s">
        <v>473</v>
      </c>
      <c r="C79" s="194" t="s">
        <v>761</v>
      </c>
      <c r="D79" s="44" t="s">
        <v>870</v>
      </c>
      <c r="E79" s="194" t="s">
        <v>534</v>
      </c>
      <c r="F79" s="194" t="s">
        <v>115</v>
      </c>
      <c r="G79" s="194" t="s">
        <v>111</v>
      </c>
      <c r="H79" s="194" t="s">
        <v>687</v>
      </c>
      <c r="I79" s="194" t="s">
        <v>125</v>
      </c>
      <c r="J79" s="194" t="s">
        <v>107</v>
      </c>
      <c r="K79" s="194" t="s">
        <v>31</v>
      </c>
      <c r="L79" s="194" t="s">
        <v>511</v>
      </c>
      <c r="M79" s="194" t="s">
        <v>511</v>
      </c>
      <c r="N79" s="194" t="s">
        <v>511</v>
      </c>
      <c r="O79" s="195">
        <v>43725</v>
      </c>
      <c r="P79" s="223">
        <v>44592</v>
      </c>
      <c r="Q79" s="204">
        <f>SUM(R79:T79)</f>
        <v>407300</v>
      </c>
      <c r="R79" s="204">
        <v>345177</v>
      </c>
      <c r="S79" s="204">
        <v>0</v>
      </c>
      <c r="T79" s="204">
        <v>62123</v>
      </c>
      <c r="U79" s="66" t="s">
        <v>685</v>
      </c>
      <c r="V79" s="66" t="s">
        <v>511</v>
      </c>
      <c r="W79" s="66" t="s">
        <v>511</v>
      </c>
      <c r="X79" s="66" t="s">
        <v>511</v>
      </c>
      <c r="Y79" s="66" t="s">
        <v>511</v>
      </c>
      <c r="AF79" s="66" t="s">
        <v>511</v>
      </c>
      <c r="AG79" s="66" t="s">
        <v>511</v>
      </c>
      <c r="AL79" s="156"/>
      <c r="AM79" s="82"/>
      <c r="AN79" s="82"/>
      <c r="AO79" s="46"/>
      <c r="AP79" s="46"/>
      <c r="AQ79" s="46"/>
      <c r="AR79" s="46"/>
      <c r="AS79" s="46"/>
      <c r="AT79" s="46"/>
      <c r="AU79" s="46"/>
      <c r="AV79" s="46"/>
      <c r="AW79" s="46"/>
      <c r="AX79" s="46"/>
      <c r="AY79" s="46"/>
      <c r="AZ79" s="46"/>
      <c r="BA79" s="46"/>
      <c r="BB79" s="46"/>
      <c r="BC79" s="46"/>
    </row>
    <row r="80" spans="1:55" s="66" customFormat="1" ht="39.6" x14ac:dyDescent="0.25">
      <c r="A80" s="46"/>
      <c r="B80" s="44" t="s">
        <v>474</v>
      </c>
      <c r="C80" s="44" t="s">
        <v>762</v>
      </c>
      <c r="D80" s="44" t="s">
        <v>126</v>
      </c>
      <c r="E80" s="44" t="s">
        <v>537</v>
      </c>
      <c r="F80" s="44" t="s">
        <v>98</v>
      </c>
      <c r="G80" s="44" t="s">
        <v>111</v>
      </c>
      <c r="H80" s="44" t="s">
        <v>97</v>
      </c>
      <c r="I80" s="44" t="s">
        <v>125</v>
      </c>
      <c r="J80" s="44" t="s">
        <v>107</v>
      </c>
      <c r="K80" s="44" t="s">
        <v>511</v>
      </c>
      <c r="L80" s="44" t="s">
        <v>511</v>
      </c>
      <c r="M80" s="44" t="s">
        <v>511</v>
      </c>
      <c r="N80" s="44" t="s">
        <v>511</v>
      </c>
      <c r="O80" s="26">
        <v>43514</v>
      </c>
      <c r="P80" s="26">
        <v>45260</v>
      </c>
      <c r="Q80" s="68">
        <f>SUM(R80:T80)</f>
        <v>3727170.59</v>
      </c>
      <c r="R80" s="68">
        <v>3168095</v>
      </c>
      <c r="S80" s="68">
        <v>0</v>
      </c>
      <c r="T80" s="68">
        <v>559075.59</v>
      </c>
      <c r="U80" s="66" t="s">
        <v>685</v>
      </c>
      <c r="V80" s="66" t="s">
        <v>921</v>
      </c>
      <c r="W80" s="66" t="s">
        <v>921</v>
      </c>
      <c r="X80" s="66" t="s">
        <v>511</v>
      </c>
      <c r="Y80" s="66" t="s">
        <v>921</v>
      </c>
      <c r="AF80" s="66" t="s">
        <v>921</v>
      </c>
      <c r="AG80" s="66" t="s">
        <v>921</v>
      </c>
      <c r="AL80" s="82"/>
      <c r="AM80" s="82"/>
      <c r="AN80" s="82"/>
      <c r="AO80" s="46"/>
      <c r="AP80" s="46"/>
      <c r="AQ80" s="46"/>
      <c r="AR80" s="46"/>
      <c r="AS80" s="46"/>
      <c r="AT80" s="46"/>
      <c r="AU80" s="46"/>
      <c r="AV80" s="46"/>
      <c r="AW80" s="46"/>
      <c r="AX80" s="46"/>
      <c r="AY80" s="46"/>
      <c r="AZ80" s="46"/>
      <c r="BA80" s="46"/>
      <c r="BB80" s="46"/>
      <c r="BC80" s="46"/>
    </row>
    <row r="81" spans="1:55" s="75" customFormat="1" ht="26.4" x14ac:dyDescent="0.25">
      <c r="A81" s="95"/>
      <c r="B81" s="115" t="s">
        <v>472</v>
      </c>
      <c r="C81" s="115"/>
      <c r="D81" s="115"/>
      <c r="E81" s="115" t="s">
        <v>471</v>
      </c>
      <c r="F81" s="115"/>
      <c r="G81" s="115"/>
      <c r="H81" s="115"/>
      <c r="I81" s="115"/>
      <c r="J81" s="115"/>
      <c r="K81" s="115"/>
      <c r="L81" s="115"/>
      <c r="M81" s="115"/>
      <c r="N81" s="115"/>
      <c r="O81" s="116"/>
      <c r="P81" s="116"/>
      <c r="Q81" s="117">
        <f>SUM(R81:T81)</f>
        <v>1439305.05</v>
      </c>
      <c r="R81" s="117">
        <f t="shared" ref="R81:S81" si="10">SUM(R82:R85)</f>
        <v>1223409.29</v>
      </c>
      <c r="S81" s="117">
        <f t="shared" si="10"/>
        <v>0</v>
      </c>
      <c r="T81" s="117">
        <f>SUM(T82:T85)</f>
        <v>215895.76</v>
      </c>
      <c r="U81" s="74" t="e">
        <v>#VALUE!</v>
      </c>
      <c r="AH81" s="35"/>
      <c r="AI81" s="35"/>
      <c r="AJ81" s="35"/>
      <c r="AK81" s="35"/>
      <c r="AL81" s="111"/>
      <c r="AM81" s="109"/>
      <c r="AN81" s="109"/>
      <c r="AO81" s="95"/>
      <c r="AP81" s="95"/>
      <c r="AQ81" s="95"/>
      <c r="AR81" s="95"/>
      <c r="AS81" s="95"/>
      <c r="AT81" s="95"/>
      <c r="AU81" s="95"/>
      <c r="AV81" s="95"/>
      <c r="AW81" s="95"/>
      <c r="AX81" s="95"/>
      <c r="AY81" s="95"/>
      <c r="AZ81" s="95"/>
      <c r="BA81" s="95"/>
      <c r="BB81" s="95"/>
      <c r="BC81" s="95"/>
    </row>
    <row r="82" spans="1:55" s="66" customFormat="1" ht="39.6" x14ac:dyDescent="0.25">
      <c r="A82" s="46"/>
      <c r="B82" s="44" t="s">
        <v>538</v>
      </c>
      <c r="C82" s="62" t="s">
        <v>1121</v>
      </c>
      <c r="D82" s="44" t="s">
        <v>839</v>
      </c>
      <c r="E82" s="44" t="s">
        <v>539</v>
      </c>
      <c r="F82" s="44" t="s">
        <v>115</v>
      </c>
      <c r="G82" s="44" t="s">
        <v>111</v>
      </c>
      <c r="H82" s="44" t="s">
        <v>687</v>
      </c>
      <c r="I82" s="44" t="s">
        <v>695</v>
      </c>
      <c r="J82" s="44" t="s">
        <v>107</v>
      </c>
      <c r="K82" s="44" t="s">
        <v>31</v>
      </c>
      <c r="L82" s="44" t="s">
        <v>511</v>
      </c>
      <c r="M82" s="44" t="s">
        <v>511</v>
      </c>
      <c r="N82" s="44" t="s">
        <v>511</v>
      </c>
      <c r="O82" s="94">
        <v>2020</v>
      </c>
      <c r="P82" s="26">
        <v>44925</v>
      </c>
      <c r="Q82" s="68">
        <v>1106748.68</v>
      </c>
      <c r="R82" s="68">
        <v>940736.38</v>
      </c>
      <c r="S82" s="68">
        <v>0</v>
      </c>
      <c r="T82" s="68">
        <v>166012.29999999999</v>
      </c>
      <c r="U82" s="66" t="s">
        <v>685</v>
      </c>
      <c r="V82" s="66" t="s">
        <v>511</v>
      </c>
      <c r="W82" s="66" t="s">
        <v>511</v>
      </c>
      <c r="X82" s="66" t="s">
        <v>511</v>
      </c>
      <c r="Y82" s="66" t="s">
        <v>511</v>
      </c>
      <c r="AF82" s="66" t="s">
        <v>511</v>
      </c>
      <c r="AG82" s="66" t="s">
        <v>511</v>
      </c>
      <c r="AL82" s="82"/>
      <c r="AM82" s="82"/>
      <c r="AN82" s="82"/>
      <c r="AO82" s="46"/>
      <c r="AP82" s="46"/>
      <c r="AQ82" s="46"/>
      <c r="AR82" s="46"/>
      <c r="AS82" s="46"/>
      <c r="AT82" s="46"/>
      <c r="AU82" s="46"/>
      <c r="AV82" s="46"/>
      <c r="AW82" s="46"/>
      <c r="AX82" s="46"/>
      <c r="AY82" s="46"/>
      <c r="AZ82" s="46"/>
      <c r="BA82" s="46"/>
      <c r="BB82" s="46"/>
      <c r="BC82" s="46"/>
    </row>
    <row r="83" spans="1:55" s="79" customFormat="1" ht="39.6" x14ac:dyDescent="0.25">
      <c r="A83" s="46"/>
      <c r="B83" s="44" t="s">
        <v>542</v>
      </c>
      <c r="C83" s="44" t="s">
        <v>763</v>
      </c>
      <c r="D83" s="44" t="s">
        <v>387</v>
      </c>
      <c r="E83" s="44" t="s">
        <v>388</v>
      </c>
      <c r="F83" s="44" t="s">
        <v>115</v>
      </c>
      <c r="G83" s="44" t="s">
        <v>111</v>
      </c>
      <c r="H83" s="44" t="s">
        <v>687</v>
      </c>
      <c r="I83" s="44" t="s">
        <v>383</v>
      </c>
      <c r="J83" s="44" t="s">
        <v>688</v>
      </c>
      <c r="K83" s="44" t="s">
        <v>31</v>
      </c>
      <c r="L83" s="44" t="s">
        <v>511</v>
      </c>
      <c r="M83" s="44" t="s">
        <v>511</v>
      </c>
      <c r="N83" s="44" t="s">
        <v>511</v>
      </c>
      <c r="O83" s="26">
        <v>42947</v>
      </c>
      <c r="P83" s="26">
        <v>43464</v>
      </c>
      <c r="Q83" s="25">
        <f t="shared" ref="Q83:Q84" si="11">SUM(R83:T83)</f>
        <v>33638</v>
      </c>
      <c r="R83" s="68">
        <v>28592.3</v>
      </c>
      <c r="S83" s="68">
        <v>0</v>
      </c>
      <c r="T83" s="68">
        <v>5045.7</v>
      </c>
      <c r="U83" s="79" t="s">
        <v>685</v>
      </c>
      <c r="V83" s="79" t="s">
        <v>511</v>
      </c>
      <c r="W83" s="79" t="s">
        <v>511</v>
      </c>
      <c r="X83" s="79" t="s">
        <v>511</v>
      </c>
      <c r="Y83" s="79" t="s">
        <v>511</v>
      </c>
      <c r="AF83" s="79" t="s">
        <v>511</v>
      </c>
      <c r="AG83" s="79" t="s">
        <v>511</v>
      </c>
      <c r="AH83" s="35"/>
      <c r="AI83" s="35"/>
      <c r="AJ83" s="35"/>
      <c r="AK83" s="35"/>
      <c r="AL83" s="82"/>
      <c r="AM83" s="82"/>
      <c r="AN83" s="82"/>
      <c r="AO83" s="46"/>
      <c r="AP83" s="46"/>
      <c r="AQ83" s="46"/>
      <c r="AR83" s="46"/>
      <c r="AS83" s="46"/>
      <c r="AT83" s="46"/>
      <c r="AU83" s="46"/>
      <c r="AV83" s="46"/>
      <c r="AW83" s="46"/>
      <c r="AX83" s="46"/>
      <c r="AY83" s="46"/>
      <c r="AZ83" s="46"/>
      <c r="BA83" s="46"/>
      <c r="BB83" s="46"/>
      <c r="BC83" s="46"/>
    </row>
    <row r="84" spans="1:55" s="97" customFormat="1" ht="39.6" x14ac:dyDescent="0.25">
      <c r="A84" s="46"/>
      <c r="B84" s="44" t="s">
        <v>1114</v>
      </c>
      <c r="C84" s="44" t="s">
        <v>764</v>
      </c>
      <c r="D84" s="44" t="s">
        <v>384</v>
      </c>
      <c r="E84" s="44" t="s">
        <v>385</v>
      </c>
      <c r="F84" s="44" t="s">
        <v>98</v>
      </c>
      <c r="G84" s="44" t="s">
        <v>111</v>
      </c>
      <c r="H84" s="44" t="s">
        <v>97</v>
      </c>
      <c r="I84" s="44" t="s">
        <v>383</v>
      </c>
      <c r="J84" s="44" t="s">
        <v>688</v>
      </c>
      <c r="K84" s="44" t="s">
        <v>31</v>
      </c>
      <c r="L84" s="44" t="s">
        <v>511</v>
      </c>
      <c r="M84" s="44" t="s">
        <v>511</v>
      </c>
      <c r="N84" s="44" t="s">
        <v>511</v>
      </c>
      <c r="O84" s="26">
        <v>42825</v>
      </c>
      <c r="P84" s="26">
        <v>43100</v>
      </c>
      <c r="Q84" s="25">
        <f t="shared" si="11"/>
        <v>17000</v>
      </c>
      <c r="R84" s="68">
        <v>14450</v>
      </c>
      <c r="S84" s="68">
        <v>0</v>
      </c>
      <c r="T84" s="68">
        <v>2550</v>
      </c>
      <c r="U84" s="97" t="s">
        <v>685</v>
      </c>
      <c r="V84" s="97" t="s">
        <v>511</v>
      </c>
      <c r="W84" s="97" t="s">
        <v>511</v>
      </c>
      <c r="X84" s="97" t="s">
        <v>511</v>
      </c>
      <c r="Y84" s="97" t="s">
        <v>511</v>
      </c>
      <c r="AF84" s="97" t="s">
        <v>511</v>
      </c>
      <c r="AG84" s="97" t="s">
        <v>511</v>
      </c>
      <c r="AL84" s="95"/>
      <c r="AM84" s="95"/>
      <c r="AN84" s="95"/>
      <c r="AO84" s="95"/>
      <c r="AP84" s="95"/>
      <c r="AQ84" s="46"/>
      <c r="AR84" s="46"/>
      <c r="AS84" s="46"/>
      <c r="AT84" s="46"/>
      <c r="AU84" s="46"/>
      <c r="AV84" s="46"/>
      <c r="AW84" s="46"/>
      <c r="AX84" s="46"/>
      <c r="AY84" s="46"/>
      <c r="AZ84" s="46"/>
      <c r="BA84" s="46"/>
      <c r="BB84" s="46"/>
      <c r="BC84" s="46"/>
    </row>
    <row r="85" spans="1:55" s="66" customFormat="1" ht="39.6" x14ac:dyDescent="0.25">
      <c r="A85" s="46"/>
      <c r="B85" s="44" t="s">
        <v>1115</v>
      </c>
      <c r="C85" s="138" t="s">
        <v>1116</v>
      </c>
      <c r="D85" s="44">
        <v>1226</v>
      </c>
      <c r="E85" s="44" t="s">
        <v>1076</v>
      </c>
      <c r="F85" s="44" t="s">
        <v>98</v>
      </c>
      <c r="G85" s="44" t="s">
        <v>111</v>
      </c>
      <c r="H85" s="44" t="s">
        <v>97</v>
      </c>
      <c r="I85" s="44" t="s">
        <v>695</v>
      </c>
      <c r="J85" s="44" t="s">
        <v>107</v>
      </c>
      <c r="K85" s="44" t="s">
        <v>511</v>
      </c>
      <c r="L85" s="44" t="s">
        <v>511</v>
      </c>
      <c r="M85" s="44" t="s">
        <v>511</v>
      </c>
      <c r="N85" s="44" t="s">
        <v>511</v>
      </c>
      <c r="O85" s="26">
        <v>44163</v>
      </c>
      <c r="P85" s="26">
        <v>44926</v>
      </c>
      <c r="Q85" s="68">
        <v>281918.37</v>
      </c>
      <c r="R85" s="68">
        <v>239630.61</v>
      </c>
      <c r="S85" s="68">
        <v>0</v>
      </c>
      <c r="T85" s="68">
        <v>42287.76</v>
      </c>
      <c r="U85" s="66" t="s">
        <v>685</v>
      </c>
      <c r="V85" s="66" t="s">
        <v>511</v>
      </c>
      <c r="W85" s="66" t="s">
        <v>511</v>
      </c>
      <c r="X85" s="66" t="s">
        <v>511</v>
      </c>
      <c r="Y85" s="66" t="s">
        <v>511</v>
      </c>
      <c r="AF85" s="66" t="s">
        <v>511</v>
      </c>
      <c r="AG85" s="66" t="s">
        <v>511</v>
      </c>
      <c r="AL85" s="82"/>
      <c r="AM85" s="82"/>
      <c r="AN85" s="82"/>
      <c r="AO85" s="46"/>
      <c r="AP85" s="46"/>
      <c r="AQ85" s="46"/>
      <c r="AR85" s="46"/>
      <c r="AS85" s="46"/>
      <c r="AT85" s="46"/>
      <c r="AU85" s="46"/>
      <c r="AV85" s="46"/>
      <c r="AW85" s="46"/>
      <c r="AX85" s="46"/>
      <c r="AY85" s="46"/>
      <c r="AZ85" s="46"/>
      <c r="BA85" s="46"/>
      <c r="BB85" s="46"/>
      <c r="BC85" s="46"/>
    </row>
    <row r="86" spans="1:55" s="75" customFormat="1" ht="26.4" x14ac:dyDescent="0.25">
      <c r="A86" s="95"/>
      <c r="B86" s="115" t="s">
        <v>546</v>
      </c>
      <c r="C86" s="115"/>
      <c r="D86" s="115">
        <v>0</v>
      </c>
      <c r="E86" s="115" t="s">
        <v>475</v>
      </c>
      <c r="F86" s="115"/>
      <c r="G86" s="115"/>
      <c r="H86" s="115"/>
      <c r="I86" s="115"/>
      <c r="J86" s="115"/>
      <c r="K86" s="115"/>
      <c r="L86" s="115"/>
      <c r="M86" s="115"/>
      <c r="N86" s="115"/>
      <c r="O86" s="116"/>
      <c r="P86" s="116"/>
      <c r="Q86" s="117">
        <f>SUM(R86:T86)</f>
        <v>694769.91999999993</v>
      </c>
      <c r="R86" s="117">
        <f t="shared" ref="R86:S86" si="12">SUM(R87:R91)</f>
        <v>519999.99</v>
      </c>
      <c r="S86" s="117">
        <f t="shared" si="12"/>
        <v>0</v>
      </c>
      <c r="T86" s="117">
        <f>SUM(T87:T91)</f>
        <v>174769.93</v>
      </c>
      <c r="U86" s="74" t="s">
        <v>685</v>
      </c>
      <c r="AH86" s="35"/>
      <c r="AI86" s="35"/>
      <c r="AJ86" s="35"/>
      <c r="AK86" s="35"/>
      <c r="AL86" s="111"/>
      <c r="AM86" s="109"/>
      <c r="AN86" s="109"/>
      <c r="AO86" s="95"/>
      <c r="AP86" s="95"/>
      <c r="AQ86" s="95"/>
      <c r="AR86" s="95"/>
      <c r="AS86" s="95"/>
      <c r="AT86" s="95"/>
      <c r="AU86" s="95"/>
      <c r="AV86" s="95"/>
      <c r="AW86" s="95"/>
      <c r="AX86" s="95"/>
      <c r="AY86" s="95"/>
      <c r="AZ86" s="95"/>
      <c r="BA86" s="95"/>
      <c r="BB86" s="95"/>
      <c r="BC86" s="95"/>
    </row>
    <row r="87" spans="1:55" s="46" customFormat="1" ht="39.6" x14ac:dyDescent="0.25">
      <c r="B87" s="44" t="s">
        <v>547</v>
      </c>
      <c r="C87" s="44" t="s">
        <v>765</v>
      </c>
      <c r="D87" s="44" t="s">
        <v>119</v>
      </c>
      <c r="E87" s="44" t="s">
        <v>120</v>
      </c>
      <c r="F87" s="44" t="s">
        <v>101</v>
      </c>
      <c r="G87" s="44" t="s">
        <v>111</v>
      </c>
      <c r="H87" s="44" t="s">
        <v>105</v>
      </c>
      <c r="I87" s="44" t="s">
        <v>110</v>
      </c>
      <c r="J87" s="44" t="s">
        <v>107</v>
      </c>
      <c r="K87" s="44" t="s">
        <v>31</v>
      </c>
      <c r="L87" s="44" t="s">
        <v>511</v>
      </c>
      <c r="M87" s="44" t="s">
        <v>511</v>
      </c>
      <c r="N87" s="44" t="s">
        <v>511</v>
      </c>
      <c r="O87" s="26">
        <v>43193</v>
      </c>
      <c r="P87" s="26">
        <v>44164</v>
      </c>
      <c r="Q87" s="68">
        <v>196422.49</v>
      </c>
      <c r="R87" s="68">
        <v>166959.10999999999</v>
      </c>
      <c r="S87" s="68">
        <v>0</v>
      </c>
      <c r="T87" s="68">
        <v>29463.38</v>
      </c>
      <c r="U87" s="46" t="s">
        <v>685</v>
      </c>
      <c r="V87" s="46" t="s">
        <v>921</v>
      </c>
      <c r="W87" s="46" t="s">
        <v>921</v>
      </c>
      <c r="X87" s="46" t="s">
        <v>511</v>
      </c>
      <c r="Y87" s="46" t="s">
        <v>921</v>
      </c>
      <c r="AF87" s="46" t="s">
        <v>511</v>
      </c>
      <c r="AG87" s="46" t="s">
        <v>511</v>
      </c>
    </row>
    <row r="88" spans="1:55" s="46" customFormat="1" ht="39.6" x14ac:dyDescent="0.25">
      <c r="B88" s="44" t="s">
        <v>549</v>
      </c>
      <c r="C88" s="44" t="s">
        <v>766</v>
      </c>
      <c r="D88" s="44" t="s">
        <v>112</v>
      </c>
      <c r="E88" s="44" t="s">
        <v>113</v>
      </c>
      <c r="F88" s="44" t="s">
        <v>115</v>
      </c>
      <c r="G88" s="44" t="s">
        <v>111</v>
      </c>
      <c r="H88" s="44" t="s">
        <v>687</v>
      </c>
      <c r="I88" s="44" t="s">
        <v>110</v>
      </c>
      <c r="J88" s="44" t="s">
        <v>107</v>
      </c>
      <c r="K88" s="44" t="s">
        <v>31</v>
      </c>
      <c r="L88" s="44" t="s">
        <v>511</v>
      </c>
      <c r="M88" s="44" t="s">
        <v>511</v>
      </c>
      <c r="N88" s="44" t="s">
        <v>511</v>
      </c>
      <c r="O88" s="26">
        <v>42991</v>
      </c>
      <c r="P88" s="26">
        <v>43410</v>
      </c>
      <c r="Q88" s="68">
        <v>133670.07</v>
      </c>
      <c r="R88" s="68">
        <v>113619.56</v>
      </c>
      <c r="S88" s="68">
        <v>0</v>
      </c>
      <c r="T88" s="68">
        <v>20050.509999999998</v>
      </c>
      <c r="U88" s="46" t="s">
        <v>685</v>
      </c>
      <c r="V88" s="46" t="s">
        <v>511</v>
      </c>
      <c r="W88" s="46" t="s">
        <v>511</v>
      </c>
      <c r="X88" s="46" t="s">
        <v>511</v>
      </c>
      <c r="Y88" s="46" t="s">
        <v>511</v>
      </c>
      <c r="AF88" s="46" t="s">
        <v>511</v>
      </c>
      <c r="AG88" s="46" t="s">
        <v>511</v>
      </c>
    </row>
    <row r="89" spans="1:55" s="46" customFormat="1" ht="39.6" x14ac:dyDescent="0.25">
      <c r="B89" s="44" t="s">
        <v>550</v>
      </c>
      <c r="C89" s="44" t="s">
        <v>767</v>
      </c>
      <c r="D89" s="44" t="s">
        <v>117</v>
      </c>
      <c r="E89" s="44" t="s">
        <v>551</v>
      </c>
      <c r="F89" s="44" t="s">
        <v>100</v>
      </c>
      <c r="G89" s="44" t="s">
        <v>111</v>
      </c>
      <c r="H89" s="44" t="s">
        <v>103</v>
      </c>
      <c r="I89" s="44" t="s">
        <v>110</v>
      </c>
      <c r="J89" s="44" t="s">
        <v>107</v>
      </c>
      <c r="K89" s="44" t="s">
        <v>31</v>
      </c>
      <c r="L89" s="44" t="s">
        <v>511</v>
      </c>
      <c r="M89" s="44" t="s">
        <v>511</v>
      </c>
      <c r="N89" s="44" t="s">
        <v>511</v>
      </c>
      <c r="O89" s="94">
        <v>2017</v>
      </c>
      <c r="P89" s="26">
        <v>43553</v>
      </c>
      <c r="Q89" s="68">
        <v>84948.28</v>
      </c>
      <c r="R89" s="68">
        <v>66466.77</v>
      </c>
      <c r="S89" s="68">
        <v>0</v>
      </c>
      <c r="T89" s="68">
        <v>18481.510000000002</v>
      </c>
      <c r="U89" s="46" t="s">
        <v>685</v>
      </c>
      <c r="V89" s="46" t="s">
        <v>921</v>
      </c>
      <c r="W89" s="46" t="s">
        <v>921</v>
      </c>
      <c r="X89" s="46" t="s">
        <v>511</v>
      </c>
      <c r="Y89" s="46" t="s">
        <v>921</v>
      </c>
      <c r="AF89" s="46" t="s">
        <v>921</v>
      </c>
      <c r="AG89" s="46" t="s">
        <v>511</v>
      </c>
    </row>
    <row r="90" spans="1:55" s="46" customFormat="1" ht="39.6" x14ac:dyDescent="0.25">
      <c r="B90" s="44" t="s">
        <v>552</v>
      </c>
      <c r="C90" s="44" t="s">
        <v>768</v>
      </c>
      <c r="D90" s="44" t="s">
        <v>122</v>
      </c>
      <c r="E90" s="44" t="s">
        <v>123</v>
      </c>
      <c r="F90" s="44" t="s">
        <v>99</v>
      </c>
      <c r="G90" s="44" t="s">
        <v>111</v>
      </c>
      <c r="H90" s="44" t="s">
        <v>104</v>
      </c>
      <c r="I90" s="44" t="s">
        <v>110</v>
      </c>
      <c r="J90" s="44" t="s">
        <v>107</v>
      </c>
      <c r="K90" s="44" t="s">
        <v>511</v>
      </c>
      <c r="L90" s="44" t="s">
        <v>511</v>
      </c>
      <c r="M90" s="44" t="s">
        <v>511</v>
      </c>
      <c r="N90" s="44" t="s">
        <v>511</v>
      </c>
      <c r="O90" s="26">
        <v>43243</v>
      </c>
      <c r="P90" s="26">
        <v>44134</v>
      </c>
      <c r="Q90" s="68">
        <v>98860.06</v>
      </c>
      <c r="R90" s="68">
        <v>84031.05</v>
      </c>
      <c r="S90" s="68">
        <v>0</v>
      </c>
      <c r="T90" s="68">
        <v>14829.01</v>
      </c>
      <c r="U90" s="46" t="s">
        <v>685</v>
      </c>
      <c r="V90" s="46" t="s">
        <v>511</v>
      </c>
      <c r="W90" s="46" t="s">
        <v>511</v>
      </c>
      <c r="X90" s="46" t="s">
        <v>511</v>
      </c>
      <c r="Y90" s="46" t="s">
        <v>511</v>
      </c>
      <c r="AF90" s="46" t="s">
        <v>511</v>
      </c>
      <c r="AG90" s="46" t="s">
        <v>511</v>
      </c>
    </row>
    <row r="91" spans="1:55" s="79" customFormat="1" ht="39.6" x14ac:dyDescent="0.25">
      <c r="A91" s="46"/>
      <c r="B91" s="42" t="s">
        <v>553</v>
      </c>
      <c r="C91" s="42" t="s">
        <v>769</v>
      </c>
      <c r="D91" s="40" t="s">
        <v>504</v>
      </c>
      <c r="E91" s="42" t="s">
        <v>505</v>
      </c>
      <c r="F91" s="42" t="s">
        <v>98</v>
      </c>
      <c r="G91" s="42" t="s">
        <v>111</v>
      </c>
      <c r="H91" s="42" t="s">
        <v>97</v>
      </c>
      <c r="I91" s="42" t="s">
        <v>110</v>
      </c>
      <c r="J91" s="42" t="s">
        <v>107</v>
      </c>
      <c r="K91" s="42" t="s">
        <v>511</v>
      </c>
      <c r="L91" s="42" t="s">
        <v>511</v>
      </c>
      <c r="M91" s="42" t="s">
        <v>511</v>
      </c>
      <c r="N91" s="42" t="s">
        <v>511</v>
      </c>
      <c r="O91" s="129">
        <v>43615</v>
      </c>
      <c r="P91" s="26">
        <v>44393</v>
      </c>
      <c r="Q91" s="68">
        <v>180869.02000000002</v>
      </c>
      <c r="R91" s="21">
        <v>88923.5</v>
      </c>
      <c r="S91" s="21">
        <v>0</v>
      </c>
      <c r="T91" s="21">
        <v>91945.52</v>
      </c>
      <c r="U91" s="79" t="s">
        <v>685</v>
      </c>
      <c r="V91" s="79" t="s">
        <v>921</v>
      </c>
      <c r="W91" s="79" t="s">
        <v>921</v>
      </c>
      <c r="X91" s="79" t="s">
        <v>511</v>
      </c>
      <c r="Y91" s="79" t="s">
        <v>921</v>
      </c>
      <c r="AF91" s="79" t="s">
        <v>511</v>
      </c>
      <c r="AG91" s="79" t="s">
        <v>511</v>
      </c>
      <c r="AH91" s="35"/>
      <c r="AI91" s="35"/>
      <c r="AJ91" s="35"/>
      <c r="AK91" s="35"/>
      <c r="AL91" s="46"/>
      <c r="AM91" s="46"/>
      <c r="AN91" s="46"/>
      <c r="AO91" s="46"/>
      <c r="AP91" s="46"/>
      <c r="AQ91" s="46"/>
      <c r="AR91" s="46"/>
      <c r="AS91" s="46"/>
      <c r="AT91" s="46"/>
      <c r="AU91" s="46"/>
      <c r="AV91" s="46"/>
      <c r="AW91" s="46"/>
      <c r="AX91" s="46"/>
      <c r="AY91" s="46"/>
      <c r="AZ91" s="46"/>
      <c r="BA91" s="46"/>
      <c r="BB91" s="46"/>
      <c r="BC91" s="46"/>
    </row>
    <row r="92" spans="1:55" s="75" customFormat="1" ht="40.5" customHeight="1" x14ac:dyDescent="0.25">
      <c r="A92" s="95"/>
      <c r="B92" s="197" t="s">
        <v>555</v>
      </c>
      <c r="C92" s="197"/>
      <c r="D92" s="115">
        <v>0</v>
      </c>
      <c r="E92" s="197" t="s">
        <v>476</v>
      </c>
      <c r="F92" s="197"/>
      <c r="G92" s="197"/>
      <c r="H92" s="197"/>
      <c r="I92" s="197"/>
      <c r="J92" s="197"/>
      <c r="K92" s="197"/>
      <c r="L92" s="197"/>
      <c r="M92" s="197"/>
      <c r="N92" s="197"/>
      <c r="O92" s="198"/>
      <c r="P92" s="198"/>
      <c r="Q92" s="196">
        <v>4316879.1800000006</v>
      </c>
      <c r="R92" s="196">
        <v>3238866.6100000003</v>
      </c>
      <c r="S92" s="196">
        <v>0</v>
      </c>
      <c r="T92" s="196">
        <v>1078012.57</v>
      </c>
      <c r="U92" s="74" t="s">
        <v>685</v>
      </c>
      <c r="AH92" s="80"/>
      <c r="AI92" s="80"/>
      <c r="AJ92" s="80"/>
      <c r="AK92" s="80"/>
      <c r="AL92" s="111"/>
      <c r="AM92" s="114"/>
      <c r="AN92" s="95"/>
      <c r="AO92" s="95"/>
      <c r="AP92" s="95"/>
      <c r="AQ92" s="95"/>
      <c r="AR92" s="95"/>
      <c r="AS92" s="95"/>
      <c r="AT92" s="95"/>
      <c r="AU92" s="95"/>
      <c r="AV92" s="95"/>
      <c r="AW92" s="95"/>
      <c r="AX92" s="95"/>
      <c r="AY92" s="95"/>
      <c r="AZ92" s="95"/>
      <c r="BA92" s="95"/>
      <c r="BB92" s="95"/>
      <c r="BC92" s="95"/>
    </row>
    <row r="93" spans="1:55" s="46" customFormat="1" ht="39.6" x14ac:dyDescent="0.25">
      <c r="B93" s="44" t="s">
        <v>556</v>
      </c>
      <c r="C93" s="44" t="s">
        <v>911</v>
      </c>
      <c r="D93" s="44" t="s">
        <v>187</v>
      </c>
      <c r="E93" s="44" t="s">
        <v>188</v>
      </c>
      <c r="F93" s="44" t="s">
        <v>101</v>
      </c>
      <c r="G93" s="44" t="s">
        <v>111</v>
      </c>
      <c r="H93" s="44" t="s">
        <v>105</v>
      </c>
      <c r="I93" s="44" t="s">
        <v>184</v>
      </c>
      <c r="J93" s="44" t="s">
        <v>107</v>
      </c>
      <c r="K93" s="44" t="s">
        <v>31</v>
      </c>
      <c r="L93" s="44" t="s">
        <v>511</v>
      </c>
      <c r="M93" s="44" t="s">
        <v>511</v>
      </c>
      <c r="N93" s="44" t="s">
        <v>511</v>
      </c>
      <c r="O93" s="26">
        <v>42992</v>
      </c>
      <c r="P93" s="26">
        <v>44134</v>
      </c>
      <c r="Q93" s="68">
        <v>834849.65</v>
      </c>
      <c r="R93" s="68">
        <v>709621.8</v>
      </c>
      <c r="S93" s="68">
        <v>0</v>
      </c>
      <c r="T93" s="122">
        <v>125227.85</v>
      </c>
      <c r="U93" s="46" t="s">
        <v>685</v>
      </c>
      <c r="V93" s="46" t="s">
        <v>511</v>
      </c>
      <c r="W93" s="46" t="s">
        <v>511</v>
      </c>
      <c r="X93" s="46" t="s">
        <v>511</v>
      </c>
      <c r="Y93" s="46" t="s">
        <v>511</v>
      </c>
      <c r="Z93" s="46">
        <v>38.06666666666667</v>
      </c>
      <c r="AF93" s="46" t="s">
        <v>511</v>
      </c>
      <c r="AG93" s="46" t="s">
        <v>511</v>
      </c>
      <c r="AL93" s="92"/>
    </row>
    <row r="94" spans="1:55" s="46" customFormat="1" ht="39.6" x14ac:dyDescent="0.25">
      <c r="B94" s="44" t="s">
        <v>560</v>
      </c>
      <c r="C94" s="44" t="s">
        <v>770</v>
      </c>
      <c r="D94" s="44" t="s">
        <v>185</v>
      </c>
      <c r="E94" s="44" t="s">
        <v>186</v>
      </c>
      <c r="F94" s="44" t="s">
        <v>115</v>
      </c>
      <c r="G94" s="44" t="s">
        <v>111</v>
      </c>
      <c r="H94" s="44" t="s">
        <v>687</v>
      </c>
      <c r="I94" s="44" t="s">
        <v>184</v>
      </c>
      <c r="J94" s="44" t="s">
        <v>107</v>
      </c>
      <c r="K94" s="44" t="s">
        <v>31</v>
      </c>
      <c r="L94" s="44" t="s">
        <v>511</v>
      </c>
      <c r="M94" s="44" t="s">
        <v>511</v>
      </c>
      <c r="N94" s="44" t="s">
        <v>511</v>
      </c>
      <c r="O94" s="26">
        <v>42920</v>
      </c>
      <c r="P94" s="26">
        <v>43447</v>
      </c>
      <c r="Q94" s="68">
        <v>879927.06</v>
      </c>
      <c r="R94" s="68">
        <v>747938</v>
      </c>
      <c r="S94" s="68">
        <v>0</v>
      </c>
      <c r="T94" s="122">
        <v>131989.06</v>
      </c>
      <c r="U94" s="46" t="s">
        <v>685</v>
      </c>
      <c r="V94" s="46" t="s">
        <v>511</v>
      </c>
      <c r="W94" s="46" t="s">
        <v>511</v>
      </c>
      <c r="X94" s="46" t="s">
        <v>511</v>
      </c>
      <c r="Y94" s="46" t="s">
        <v>511</v>
      </c>
      <c r="Z94" s="46">
        <v>17.566666666666666</v>
      </c>
      <c r="AF94" s="46" t="s">
        <v>511</v>
      </c>
      <c r="AG94" s="46" t="s">
        <v>511</v>
      </c>
      <c r="AL94" s="156"/>
    </row>
    <row r="95" spans="1:55" s="66" customFormat="1" ht="39.6" x14ac:dyDescent="0.25">
      <c r="A95" s="46"/>
      <c r="B95" s="44" t="s">
        <v>562</v>
      </c>
      <c r="C95" s="44" t="s">
        <v>771</v>
      </c>
      <c r="D95" s="44" t="s">
        <v>193</v>
      </c>
      <c r="E95" s="44" t="s">
        <v>194</v>
      </c>
      <c r="F95" s="44" t="s">
        <v>115</v>
      </c>
      <c r="G95" s="44" t="s">
        <v>111</v>
      </c>
      <c r="H95" s="44" t="s">
        <v>687</v>
      </c>
      <c r="I95" s="44" t="s">
        <v>184</v>
      </c>
      <c r="J95" s="44" t="s">
        <v>107</v>
      </c>
      <c r="K95" s="44" t="s">
        <v>511</v>
      </c>
      <c r="L95" s="44" t="s">
        <v>511</v>
      </c>
      <c r="M95" s="44" t="s">
        <v>511</v>
      </c>
      <c r="N95" s="44" t="s">
        <v>511</v>
      </c>
      <c r="O95" s="26">
        <v>43411</v>
      </c>
      <c r="P95" s="93">
        <v>44507</v>
      </c>
      <c r="Q95" s="68">
        <v>335107.03000000003</v>
      </c>
      <c r="R95" s="68">
        <v>284840.98</v>
      </c>
      <c r="S95" s="68">
        <v>0</v>
      </c>
      <c r="T95" s="68">
        <v>50266.05</v>
      </c>
      <c r="U95" s="66" t="s">
        <v>685</v>
      </c>
      <c r="V95" s="66" t="s">
        <v>921</v>
      </c>
      <c r="W95" s="66" t="s">
        <v>921</v>
      </c>
      <c r="X95" s="66" t="s">
        <v>511</v>
      </c>
      <c r="Y95" s="66" t="s">
        <v>921</v>
      </c>
      <c r="Z95" s="66">
        <v>15.966666666666667</v>
      </c>
      <c r="AF95" s="66" t="s">
        <v>511</v>
      </c>
      <c r="AG95" s="66" t="s">
        <v>921</v>
      </c>
      <c r="AL95" s="92"/>
      <c r="AM95" s="82"/>
      <c r="AN95" s="82"/>
      <c r="AO95" s="46"/>
      <c r="AP95" s="46"/>
      <c r="AQ95" s="46"/>
      <c r="AR95" s="46"/>
      <c r="AS95" s="46"/>
      <c r="AT95" s="46"/>
      <c r="AU95" s="46"/>
      <c r="AV95" s="46"/>
      <c r="AW95" s="46"/>
      <c r="AX95" s="46"/>
      <c r="AY95" s="46"/>
      <c r="AZ95" s="46"/>
      <c r="BA95" s="46"/>
      <c r="BB95" s="46"/>
      <c r="BC95" s="46"/>
    </row>
    <row r="96" spans="1:55" s="46" customFormat="1" ht="39.6" x14ac:dyDescent="0.25">
      <c r="B96" s="44" t="s">
        <v>563</v>
      </c>
      <c r="C96" s="44" t="s">
        <v>772</v>
      </c>
      <c r="D96" s="44" t="s">
        <v>190</v>
      </c>
      <c r="E96" s="44" t="s">
        <v>191</v>
      </c>
      <c r="F96" s="44" t="s">
        <v>99</v>
      </c>
      <c r="G96" s="44" t="s">
        <v>111</v>
      </c>
      <c r="H96" s="44" t="s">
        <v>104</v>
      </c>
      <c r="I96" s="44" t="s">
        <v>184</v>
      </c>
      <c r="J96" s="44" t="s">
        <v>107</v>
      </c>
      <c r="K96" s="44" t="s">
        <v>511</v>
      </c>
      <c r="L96" s="44" t="s">
        <v>511</v>
      </c>
      <c r="M96" s="44" t="s">
        <v>511</v>
      </c>
      <c r="N96" s="44" t="s">
        <v>511</v>
      </c>
      <c r="O96" s="26">
        <v>43367</v>
      </c>
      <c r="P96" s="93">
        <v>43890</v>
      </c>
      <c r="Q96" s="68">
        <v>217550.2</v>
      </c>
      <c r="R96" s="68">
        <v>158991.24</v>
      </c>
      <c r="S96" s="68">
        <v>0</v>
      </c>
      <c r="T96" s="122">
        <v>58558.96</v>
      </c>
      <c r="U96" s="46" t="s">
        <v>685</v>
      </c>
      <c r="V96" s="46" t="s">
        <v>511</v>
      </c>
      <c r="W96" s="46" t="s">
        <v>511</v>
      </c>
      <c r="X96" s="46" t="s">
        <v>511</v>
      </c>
      <c r="Y96" s="46" t="s">
        <v>511</v>
      </c>
      <c r="Z96" s="46">
        <v>14.366666666666667</v>
      </c>
      <c r="AF96" s="46" t="s">
        <v>511</v>
      </c>
      <c r="AG96" s="46" t="s">
        <v>511</v>
      </c>
      <c r="AL96" s="92"/>
      <c r="AM96" s="219"/>
    </row>
    <row r="97" spans="1:55" s="79" customFormat="1" ht="39.6" x14ac:dyDescent="0.25">
      <c r="A97" s="46"/>
      <c r="B97" s="55" t="s">
        <v>564</v>
      </c>
      <c r="C97" s="55" t="s">
        <v>912</v>
      </c>
      <c r="D97" s="40" t="s">
        <v>192</v>
      </c>
      <c r="E97" s="55" t="s">
        <v>1123</v>
      </c>
      <c r="F97" s="55" t="s">
        <v>98</v>
      </c>
      <c r="G97" s="55" t="s">
        <v>111</v>
      </c>
      <c r="H97" s="55" t="s">
        <v>97</v>
      </c>
      <c r="I97" s="55" t="s">
        <v>184</v>
      </c>
      <c r="J97" s="55" t="s">
        <v>107</v>
      </c>
      <c r="K97" s="194" t="s">
        <v>31</v>
      </c>
      <c r="L97" s="194" t="s">
        <v>511</v>
      </c>
      <c r="M97" s="194" t="s">
        <v>511</v>
      </c>
      <c r="N97" s="194" t="s">
        <v>511</v>
      </c>
      <c r="O97" s="195">
        <v>43438</v>
      </c>
      <c r="P97" s="221" t="s">
        <v>1124</v>
      </c>
      <c r="Q97" s="204">
        <v>861982.35</v>
      </c>
      <c r="R97" s="229">
        <v>345929.16</v>
      </c>
      <c r="S97" s="204">
        <v>0</v>
      </c>
      <c r="T97" s="230">
        <v>516053.19</v>
      </c>
      <c r="U97" s="79" t="s">
        <v>685</v>
      </c>
      <c r="V97" s="79" t="s">
        <v>921</v>
      </c>
      <c r="W97" s="79" t="s">
        <v>921</v>
      </c>
      <c r="X97" s="79" t="s">
        <v>511</v>
      </c>
      <c r="Y97" s="79" t="s">
        <v>921</v>
      </c>
      <c r="Z97" s="79">
        <v>26.233333333333334</v>
      </c>
      <c r="AF97" s="79" t="s">
        <v>511</v>
      </c>
      <c r="AG97" s="79" t="s">
        <v>921</v>
      </c>
      <c r="AH97" s="35"/>
      <c r="AI97" s="35"/>
      <c r="AJ97" s="35"/>
      <c r="AK97" s="35"/>
      <c r="AL97" s="156"/>
      <c r="AM97" s="46"/>
      <c r="AN97" s="46"/>
      <c r="AO97" s="46"/>
      <c r="AP97" s="46"/>
      <c r="AQ97" s="46"/>
      <c r="AR97" s="46"/>
      <c r="AS97" s="46"/>
      <c r="AT97" s="46"/>
      <c r="AU97" s="46"/>
      <c r="AV97" s="46"/>
      <c r="AW97" s="46"/>
      <c r="AX97" s="46"/>
      <c r="AY97" s="46"/>
      <c r="AZ97" s="46"/>
      <c r="BA97" s="46"/>
      <c r="BB97" s="46"/>
      <c r="BC97" s="46"/>
    </row>
    <row r="98" spans="1:55" s="46" customFormat="1" ht="39.6" x14ac:dyDescent="0.25">
      <c r="B98" s="44" t="s">
        <v>566</v>
      </c>
      <c r="C98" s="44" t="s">
        <v>913</v>
      </c>
      <c r="D98" s="44" t="s">
        <v>189</v>
      </c>
      <c r="E98" s="44" t="s">
        <v>567</v>
      </c>
      <c r="F98" s="44" t="s">
        <v>100</v>
      </c>
      <c r="G98" s="44" t="s">
        <v>111</v>
      </c>
      <c r="H98" s="44" t="s">
        <v>103</v>
      </c>
      <c r="I98" s="44" t="s">
        <v>184</v>
      </c>
      <c r="J98" s="44" t="s">
        <v>107</v>
      </c>
      <c r="K98" s="44" t="s">
        <v>31</v>
      </c>
      <c r="L98" s="44" t="s">
        <v>511</v>
      </c>
      <c r="M98" s="44" t="s">
        <v>511</v>
      </c>
      <c r="N98" s="44" t="s">
        <v>511</v>
      </c>
      <c r="O98" s="26">
        <v>43217</v>
      </c>
      <c r="P98" s="94" t="s">
        <v>1125</v>
      </c>
      <c r="Q98" s="68">
        <v>924590.81</v>
      </c>
      <c r="R98" s="68">
        <v>785902.18</v>
      </c>
      <c r="S98" s="68">
        <v>0</v>
      </c>
      <c r="T98" s="232">
        <v>138688.63</v>
      </c>
      <c r="U98" s="46" t="s">
        <v>685</v>
      </c>
      <c r="V98" s="46" t="s">
        <v>921</v>
      </c>
      <c r="W98" s="46" t="s">
        <v>921</v>
      </c>
      <c r="X98" s="46" t="s">
        <v>511</v>
      </c>
      <c r="Y98" s="46" t="s">
        <v>921</v>
      </c>
      <c r="Z98" s="46">
        <v>20.399999999999999</v>
      </c>
      <c r="AF98" s="46" t="s">
        <v>511</v>
      </c>
      <c r="AG98" s="46" t="s">
        <v>511</v>
      </c>
      <c r="AL98" s="92"/>
    </row>
    <row r="99" spans="1:55" s="79" customFormat="1" ht="39.6" x14ac:dyDescent="0.25">
      <c r="A99" s="46"/>
      <c r="B99" s="42" t="s">
        <v>568</v>
      </c>
      <c r="C99" s="42" t="s">
        <v>914</v>
      </c>
      <c r="D99" s="40" t="s">
        <v>195</v>
      </c>
      <c r="E99" s="42" t="s">
        <v>569</v>
      </c>
      <c r="F99" s="42" t="s">
        <v>98</v>
      </c>
      <c r="G99" s="42" t="s">
        <v>111</v>
      </c>
      <c r="H99" s="42" t="s">
        <v>97</v>
      </c>
      <c r="I99" s="42" t="s">
        <v>184</v>
      </c>
      <c r="J99" s="42" t="s">
        <v>107</v>
      </c>
      <c r="K99" s="42" t="s">
        <v>511</v>
      </c>
      <c r="L99" s="42" t="s">
        <v>511</v>
      </c>
      <c r="M99" s="42" t="s">
        <v>511</v>
      </c>
      <c r="N99" s="42" t="s">
        <v>511</v>
      </c>
      <c r="O99" s="129">
        <v>43544</v>
      </c>
      <c r="P99" s="26">
        <v>44529</v>
      </c>
      <c r="Q99" s="68">
        <f>SUM(R99:T99)</f>
        <v>262872.08</v>
      </c>
      <c r="R99" s="21">
        <v>205643.25</v>
      </c>
      <c r="S99" s="21">
        <v>0</v>
      </c>
      <c r="T99" s="122">
        <v>57228.83</v>
      </c>
      <c r="U99" s="79" t="s">
        <v>685</v>
      </c>
      <c r="V99" s="79" t="s">
        <v>921</v>
      </c>
      <c r="W99" s="79" t="s">
        <v>921</v>
      </c>
      <c r="X99" s="79" t="s">
        <v>511</v>
      </c>
      <c r="Y99" s="79" t="s">
        <v>921</v>
      </c>
      <c r="Z99" s="79">
        <v>20.666666666666668</v>
      </c>
      <c r="AF99" s="79" t="s">
        <v>511</v>
      </c>
      <c r="AG99" s="79" t="s">
        <v>921</v>
      </c>
      <c r="AH99" s="35"/>
      <c r="AI99" s="35"/>
      <c r="AJ99" s="35"/>
      <c r="AK99" s="35"/>
      <c r="AL99" s="92"/>
      <c r="AM99" s="46"/>
      <c r="AN99" s="46"/>
      <c r="AO99" s="46"/>
      <c r="AP99" s="46"/>
      <c r="AQ99" s="46"/>
      <c r="AR99" s="46"/>
      <c r="AS99" s="46"/>
      <c r="AT99" s="46"/>
      <c r="AU99" s="46"/>
      <c r="AV99" s="46"/>
      <c r="AW99" s="46"/>
      <c r="AX99" s="46"/>
      <c r="AY99" s="46"/>
      <c r="AZ99" s="46"/>
      <c r="BA99" s="46"/>
      <c r="BB99" s="46"/>
      <c r="BC99" s="46"/>
    </row>
    <row r="100" spans="1:55" s="75" customFormat="1" ht="24" customHeight="1" x14ac:dyDescent="0.25">
      <c r="A100" s="95"/>
      <c r="B100" s="38" t="s">
        <v>497</v>
      </c>
      <c r="C100" s="38"/>
      <c r="D100" s="38"/>
      <c r="E100" s="38" t="s">
        <v>498</v>
      </c>
      <c r="F100" s="38"/>
      <c r="G100" s="38"/>
      <c r="H100" s="38"/>
      <c r="I100" s="38"/>
      <c r="J100" s="38"/>
      <c r="K100" s="38"/>
      <c r="L100" s="38"/>
      <c r="M100" s="38"/>
      <c r="N100" s="38"/>
      <c r="O100" s="16"/>
      <c r="P100" s="16"/>
      <c r="Q100" s="17"/>
      <c r="R100" s="20"/>
      <c r="S100" s="20"/>
      <c r="T100" s="20"/>
      <c r="U100" s="74"/>
      <c r="AH100" s="35"/>
      <c r="AI100" s="35"/>
      <c r="AJ100" s="35"/>
      <c r="AK100" s="35"/>
      <c r="AL100" s="95"/>
      <c r="AM100" s="95"/>
      <c r="AN100" s="95"/>
      <c r="AO100" s="95"/>
      <c r="AP100" s="95"/>
      <c r="AQ100" s="95"/>
      <c r="AR100" s="95"/>
      <c r="AS100" s="95"/>
      <c r="AT100" s="95"/>
      <c r="AU100" s="95"/>
      <c r="AV100" s="95"/>
      <c r="AW100" s="95"/>
      <c r="AX100" s="95"/>
      <c r="AY100" s="95"/>
      <c r="AZ100" s="95"/>
      <c r="BA100" s="95"/>
      <c r="BB100" s="95"/>
      <c r="BC100" s="95"/>
    </row>
    <row r="101" spans="1:55" s="75" customFormat="1" ht="24" customHeight="1" x14ac:dyDescent="0.25">
      <c r="A101" s="95"/>
      <c r="B101" s="38" t="s">
        <v>570</v>
      </c>
      <c r="C101" s="38"/>
      <c r="D101" s="38"/>
      <c r="E101" s="38" t="s">
        <v>1096</v>
      </c>
      <c r="F101" s="38"/>
      <c r="G101" s="38"/>
      <c r="H101" s="38"/>
      <c r="I101" s="38"/>
      <c r="J101" s="38"/>
      <c r="K101" s="38"/>
      <c r="L101" s="38"/>
      <c r="M101" s="38"/>
      <c r="N101" s="38"/>
      <c r="O101" s="16"/>
      <c r="P101" s="16"/>
      <c r="Q101" s="17"/>
      <c r="R101" s="20"/>
      <c r="S101" s="20"/>
      <c r="T101" s="20"/>
      <c r="U101" s="74" t="e">
        <v>#VALUE!</v>
      </c>
      <c r="AH101" s="35"/>
      <c r="AI101" s="35"/>
      <c r="AJ101" s="35"/>
      <c r="AK101" s="35"/>
      <c r="AL101" s="95"/>
      <c r="AM101" s="95"/>
      <c r="AN101" s="95"/>
      <c r="AO101" s="95"/>
      <c r="AP101" s="95"/>
      <c r="AQ101" s="95"/>
      <c r="AR101" s="95"/>
      <c r="AS101" s="95"/>
      <c r="AT101" s="95"/>
      <c r="AU101" s="95"/>
      <c r="AV101" s="95"/>
      <c r="AW101" s="95"/>
      <c r="AX101" s="95"/>
      <c r="AY101" s="95"/>
      <c r="AZ101" s="95"/>
      <c r="BA101" s="95"/>
      <c r="BB101" s="95"/>
      <c r="BC101" s="95"/>
    </row>
    <row r="102" spans="1:55" s="75" customFormat="1" ht="48" customHeight="1" x14ac:dyDescent="0.25">
      <c r="A102" s="95"/>
      <c r="B102" s="38" t="s">
        <v>571</v>
      </c>
      <c r="C102" s="38"/>
      <c r="D102" s="38"/>
      <c r="E102" s="38" t="s">
        <v>478</v>
      </c>
      <c r="F102" s="38"/>
      <c r="G102" s="38"/>
      <c r="H102" s="38"/>
      <c r="I102" s="38"/>
      <c r="J102" s="38"/>
      <c r="K102" s="38"/>
      <c r="L102" s="38"/>
      <c r="M102" s="38"/>
      <c r="N102" s="38"/>
      <c r="O102" s="16"/>
      <c r="P102" s="16"/>
      <c r="Q102" s="17"/>
      <c r="R102" s="20"/>
      <c r="S102" s="20"/>
      <c r="T102" s="20"/>
      <c r="U102" s="74" t="e">
        <v>#VALUE!</v>
      </c>
      <c r="AH102" s="35"/>
      <c r="AI102" s="35"/>
      <c r="AJ102" s="35"/>
      <c r="AK102" s="35"/>
      <c r="AL102" s="95"/>
      <c r="AM102" s="95"/>
      <c r="AN102" s="95"/>
      <c r="AO102" s="95"/>
      <c r="AP102" s="95"/>
      <c r="AQ102" s="95"/>
      <c r="AR102" s="95"/>
      <c r="AS102" s="95"/>
      <c r="AT102" s="95"/>
      <c r="AU102" s="95"/>
      <c r="AV102" s="95"/>
      <c r="AW102" s="95"/>
      <c r="AX102" s="95"/>
      <c r="AY102" s="95"/>
      <c r="AZ102" s="95"/>
      <c r="BA102" s="95"/>
      <c r="BB102" s="95"/>
      <c r="BC102" s="95"/>
    </row>
    <row r="103" spans="1:55" s="75" customFormat="1" ht="24" customHeight="1" x14ac:dyDescent="0.25">
      <c r="A103" s="95"/>
      <c r="B103" s="115" t="s">
        <v>572</v>
      </c>
      <c r="C103" s="115"/>
      <c r="D103" s="115"/>
      <c r="E103" s="115" t="s">
        <v>479</v>
      </c>
      <c r="F103" s="115"/>
      <c r="G103" s="115"/>
      <c r="H103" s="115"/>
      <c r="I103" s="115"/>
      <c r="J103" s="115"/>
      <c r="K103" s="115"/>
      <c r="L103" s="115"/>
      <c r="M103" s="115"/>
      <c r="N103" s="115"/>
      <c r="O103" s="116"/>
      <c r="P103" s="116"/>
      <c r="Q103" s="117">
        <f>SUM(R103:T103)</f>
        <v>1681063.9500000002</v>
      </c>
      <c r="R103" s="117">
        <f t="shared" ref="R103:S103" si="13">SUM(R104:R108)</f>
        <v>1304769</v>
      </c>
      <c r="S103" s="117">
        <f t="shared" si="13"/>
        <v>110398.30999999998</v>
      </c>
      <c r="T103" s="117">
        <f>SUM(T104:T108)</f>
        <v>265896.64</v>
      </c>
      <c r="U103" s="74" t="e">
        <v>#VALUE!</v>
      </c>
      <c r="AH103" s="35"/>
      <c r="AI103" s="35"/>
      <c r="AJ103" s="35"/>
      <c r="AK103" s="35"/>
      <c r="AL103" s="114"/>
      <c r="AM103" s="95"/>
      <c r="AN103" s="95"/>
      <c r="AO103" s="95"/>
      <c r="AP103" s="95"/>
      <c r="AQ103" s="95"/>
      <c r="AR103" s="95"/>
      <c r="AS103" s="95"/>
      <c r="AT103" s="95"/>
      <c r="AU103" s="95"/>
      <c r="AV103" s="95"/>
      <c r="AW103" s="95"/>
      <c r="AX103" s="95"/>
      <c r="AY103" s="95"/>
      <c r="AZ103" s="95"/>
      <c r="BA103" s="95"/>
      <c r="BB103" s="95"/>
      <c r="BC103" s="95"/>
    </row>
    <row r="104" spans="1:55" s="66" customFormat="1" ht="36" customHeight="1" x14ac:dyDescent="0.25">
      <c r="A104" s="46"/>
      <c r="B104" s="44" t="s">
        <v>573</v>
      </c>
      <c r="C104" s="44" t="s">
        <v>773</v>
      </c>
      <c r="D104" s="44" t="s">
        <v>354</v>
      </c>
      <c r="E104" s="44" t="s">
        <v>355</v>
      </c>
      <c r="F104" s="44" t="s">
        <v>101</v>
      </c>
      <c r="G104" s="44" t="s">
        <v>109</v>
      </c>
      <c r="H104" s="44" t="s">
        <v>105</v>
      </c>
      <c r="I104" s="44" t="s">
        <v>349</v>
      </c>
      <c r="J104" s="44" t="s">
        <v>107</v>
      </c>
      <c r="K104" s="44" t="s">
        <v>511</v>
      </c>
      <c r="L104" s="44" t="s">
        <v>511</v>
      </c>
      <c r="M104" s="44" t="s">
        <v>511</v>
      </c>
      <c r="N104" s="44" t="s">
        <v>511</v>
      </c>
      <c r="O104" s="26">
        <v>43117</v>
      </c>
      <c r="P104" s="26">
        <v>45046</v>
      </c>
      <c r="Q104" s="68">
        <v>323865.15000000002</v>
      </c>
      <c r="R104" s="68">
        <v>251574.64</v>
      </c>
      <c r="S104" s="68">
        <v>22196.76</v>
      </c>
      <c r="T104" s="68">
        <v>50093.75</v>
      </c>
      <c r="U104" s="66" t="s">
        <v>685</v>
      </c>
      <c r="V104" s="66" t="s">
        <v>921</v>
      </c>
      <c r="W104" s="66" t="s">
        <v>921</v>
      </c>
      <c r="X104" s="66" t="s">
        <v>921</v>
      </c>
      <c r="Y104" s="66" t="s">
        <v>921</v>
      </c>
      <c r="AF104" s="66" t="s">
        <v>511</v>
      </c>
      <c r="AG104" s="66" t="s">
        <v>921</v>
      </c>
      <c r="AL104" s="82"/>
      <c r="AM104" s="82"/>
      <c r="AN104" s="82"/>
      <c r="AO104" s="46"/>
      <c r="AP104" s="46"/>
      <c r="AQ104" s="46"/>
      <c r="AR104" s="46"/>
      <c r="AS104" s="46"/>
      <c r="AT104" s="46"/>
      <c r="AU104" s="46"/>
      <c r="AV104" s="46"/>
      <c r="AW104" s="46"/>
      <c r="AX104" s="46"/>
      <c r="AY104" s="46"/>
      <c r="AZ104" s="46"/>
      <c r="BA104" s="46"/>
      <c r="BB104" s="46"/>
      <c r="BC104" s="46"/>
    </row>
    <row r="105" spans="1:55" s="46" customFormat="1" ht="36" customHeight="1" x14ac:dyDescent="0.25">
      <c r="B105" s="44" t="s">
        <v>576</v>
      </c>
      <c r="C105" s="44" t="s">
        <v>774</v>
      </c>
      <c r="D105" s="44" t="s">
        <v>358</v>
      </c>
      <c r="E105" s="44" t="s">
        <v>359</v>
      </c>
      <c r="F105" s="44" t="s">
        <v>99</v>
      </c>
      <c r="G105" s="44" t="s">
        <v>109</v>
      </c>
      <c r="H105" s="44" t="s">
        <v>104</v>
      </c>
      <c r="I105" s="44" t="s">
        <v>349</v>
      </c>
      <c r="J105" s="44" t="s">
        <v>107</v>
      </c>
      <c r="K105" s="44" t="s">
        <v>511</v>
      </c>
      <c r="L105" s="44" t="s">
        <v>511</v>
      </c>
      <c r="M105" s="44" t="s">
        <v>511</v>
      </c>
      <c r="N105" s="44" t="s">
        <v>511</v>
      </c>
      <c r="O105" s="26">
        <v>43112</v>
      </c>
      <c r="P105" s="26">
        <v>43663</v>
      </c>
      <c r="Q105" s="68">
        <v>101939.56</v>
      </c>
      <c r="R105" s="68">
        <v>86648.05</v>
      </c>
      <c r="S105" s="68">
        <v>7646.03</v>
      </c>
      <c r="T105" s="68">
        <v>7645.4800000000005</v>
      </c>
      <c r="U105" s="46" t="s">
        <v>685</v>
      </c>
      <c r="V105" s="46" t="s">
        <v>921</v>
      </c>
      <c r="W105" s="46" t="s">
        <v>921</v>
      </c>
      <c r="X105" s="46" t="s">
        <v>921</v>
      </c>
      <c r="Y105" s="46" t="s">
        <v>921</v>
      </c>
      <c r="AF105" s="46" t="s">
        <v>511</v>
      </c>
      <c r="AG105" s="46" t="s">
        <v>511</v>
      </c>
    </row>
    <row r="106" spans="1:55" s="77" customFormat="1" ht="36" customHeight="1" x14ac:dyDescent="0.25">
      <c r="A106" s="81"/>
      <c r="B106" s="42" t="s">
        <v>577</v>
      </c>
      <c r="C106" s="42" t="s">
        <v>775</v>
      </c>
      <c r="D106" s="40" t="s">
        <v>352</v>
      </c>
      <c r="E106" s="42" t="s">
        <v>353</v>
      </c>
      <c r="F106" s="42" t="s">
        <v>115</v>
      </c>
      <c r="G106" s="42" t="s">
        <v>109</v>
      </c>
      <c r="H106" s="42" t="s">
        <v>687</v>
      </c>
      <c r="I106" s="42" t="s">
        <v>349</v>
      </c>
      <c r="J106" s="42" t="s">
        <v>107</v>
      </c>
      <c r="K106" s="42" t="s">
        <v>511</v>
      </c>
      <c r="L106" s="42" t="s">
        <v>511</v>
      </c>
      <c r="M106" s="42" t="s">
        <v>511</v>
      </c>
      <c r="N106" s="42" t="s">
        <v>511</v>
      </c>
      <c r="O106" s="129">
        <v>43139</v>
      </c>
      <c r="P106" s="26">
        <v>44377</v>
      </c>
      <c r="Q106" s="68">
        <f>SUM(R106:T106)</f>
        <v>895610.89999999991</v>
      </c>
      <c r="R106" s="21">
        <v>660845.81999999995</v>
      </c>
      <c r="S106" s="21">
        <v>53582.09</v>
      </c>
      <c r="T106" s="21">
        <v>181182.99</v>
      </c>
      <c r="U106" s="79" t="s">
        <v>685</v>
      </c>
      <c r="V106" s="79" t="s">
        <v>921</v>
      </c>
      <c r="W106" s="79" t="s">
        <v>921</v>
      </c>
      <c r="X106" s="79" t="s">
        <v>921</v>
      </c>
      <c r="Y106" s="79" t="s">
        <v>921</v>
      </c>
      <c r="Z106" s="79"/>
      <c r="AA106" s="79"/>
      <c r="AB106" s="79"/>
      <c r="AC106" s="79"/>
      <c r="AD106" s="79"/>
      <c r="AE106" s="79"/>
      <c r="AF106" s="79" t="s">
        <v>511</v>
      </c>
      <c r="AG106" s="79" t="s">
        <v>921</v>
      </c>
      <c r="AH106" s="78"/>
      <c r="AI106" s="78"/>
      <c r="AJ106" s="78"/>
      <c r="AK106" s="78"/>
      <c r="AL106" s="82"/>
      <c r="AM106" s="81"/>
      <c r="AN106" s="81"/>
      <c r="AO106" s="81"/>
      <c r="AP106" s="81"/>
      <c r="AQ106" s="81"/>
      <c r="AR106" s="81"/>
      <c r="AS106" s="81"/>
      <c r="AT106" s="81"/>
      <c r="AU106" s="81"/>
      <c r="AV106" s="81"/>
      <c r="AW106" s="81"/>
      <c r="AX106" s="81"/>
      <c r="AY106" s="81"/>
      <c r="AZ106" s="81"/>
      <c r="BA106" s="81"/>
      <c r="BB106" s="81"/>
      <c r="BC106" s="81"/>
    </row>
    <row r="107" spans="1:55" s="46" customFormat="1" ht="36" customHeight="1" x14ac:dyDescent="0.25">
      <c r="B107" s="44" t="s">
        <v>578</v>
      </c>
      <c r="C107" s="44" t="s">
        <v>776</v>
      </c>
      <c r="D107" s="44" t="s">
        <v>356</v>
      </c>
      <c r="E107" s="44" t="s">
        <v>357</v>
      </c>
      <c r="F107" s="44" t="s">
        <v>98</v>
      </c>
      <c r="G107" s="44" t="s">
        <v>109</v>
      </c>
      <c r="H107" s="44" t="s">
        <v>97</v>
      </c>
      <c r="I107" s="44" t="s">
        <v>349</v>
      </c>
      <c r="J107" s="44" t="s">
        <v>107</v>
      </c>
      <c r="K107" s="44" t="s">
        <v>511</v>
      </c>
      <c r="L107" s="44" t="s">
        <v>511</v>
      </c>
      <c r="M107" s="44" t="s">
        <v>511</v>
      </c>
      <c r="N107" s="44" t="s">
        <v>511</v>
      </c>
      <c r="O107" s="26">
        <v>43098</v>
      </c>
      <c r="P107" s="26">
        <v>43614</v>
      </c>
      <c r="Q107" s="68">
        <v>163871.53</v>
      </c>
      <c r="R107" s="68">
        <v>139290.35</v>
      </c>
      <c r="S107" s="68">
        <v>12290.590000000002</v>
      </c>
      <c r="T107" s="68">
        <v>12290.590000000002</v>
      </c>
      <c r="U107" s="46" t="s">
        <v>685</v>
      </c>
      <c r="V107" s="46" t="s">
        <v>921</v>
      </c>
      <c r="W107" s="46" t="s">
        <v>921</v>
      </c>
      <c r="X107" s="46" t="s">
        <v>921</v>
      </c>
      <c r="Y107" s="46" t="s">
        <v>921</v>
      </c>
      <c r="AF107" s="46" t="s">
        <v>511</v>
      </c>
      <c r="AG107" s="46" t="s">
        <v>511</v>
      </c>
    </row>
    <row r="108" spans="1:55" s="46" customFormat="1" ht="36" customHeight="1" x14ac:dyDescent="0.25">
      <c r="B108" s="44" t="s">
        <v>579</v>
      </c>
      <c r="C108" s="44" t="s">
        <v>777</v>
      </c>
      <c r="D108" s="44" t="s">
        <v>350</v>
      </c>
      <c r="E108" s="44" t="s">
        <v>351</v>
      </c>
      <c r="F108" s="44" t="s">
        <v>100</v>
      </c>
      <c r="G108" s="44" t="s">
        <v>109</v>
      </c>
      <c r="H108" s="44" t="s">
        <v>103</v>
      </c>
      <c r="I108" s="44" t="s">
        <v>349</v>
      </c>
      <c r="J108" s="44" t="s">
        <v>107</v>
      </c>
      <c r="K108" s="44" t="s">
        <v>511</v>
      </c>
      <c r="L108" s="44" t="s">
        <v>511</v>
      </c>
      <c r="M108" s="44" t="s">
        <v>511</v>
      </c>
      <c r="N108" s="44" t="s">
        <v>511</v>
      </c>
      <c r="O108" s="26">
        <v>43150</v>
      </c>
      <c r="P108" s="26">
        <v>43664</v>
      </c>
      <c r="Q108" s="68">
        <v>195776.80999999997</v>
      </c>
      <c r="R108" s="68">
        <v>166410.13999999998</v>
      </c>
      <c r="S108" s="68">
        <v>14682.84</v>
      </c>
      <c r="T108" s="68">
        <v>14683.83</v>
      </c>
      <c r="U108" s="46" t="s">
        <v>685</v>
      </c>
      <c r="V108" s="46" t="s">
        <v>921</v>
      </c>
      <c r="W108" s="46" t="s">
        <v>921</v>
      </c>
      <c r="X108" s="46" t="s">
        <v>921</v>
      </c>
      <c r="Y108" s="46" t="s">
        <v>921</v>
      </c>
      <c r="AF108" s="46" t="s">
        <v>511</v>
      </c>
      <c r="AG108" s="46" t="s">
        <v>511</v>
      </c>
    </row>
    <row r="109" spans="1:55" s="75" customFormat="1" ht="24" customHeight="1" x14ac:dyDescent="0.25">
      <c r="A109" s="95"/>
      <c r="B109" s="115" t="s">
        <v>580</v>
      </c>
      <c r="C109" s="115"/>
      <c r="D109" s="115"/>
      <c r="E109" s="115" t="s">
        <v>480</v>
      </c>
      <c r="F109" s="115"/>
      <c r="G109" s="115"/>
      <c r="H109" s="115"/>
      <c r="I109" s="115"/>
      <c r="J109" s="115"/>
      <c r="K109" s="115"/>
      <c r="L109" s="115"/>
      <c r="M109" s="115"/>
      <c r="N109" s="115"/>
      <c r="O109" s="116"/>
      <c r="P109" s="116"/>
      <c r="Q109" s="117">
        <f>SUM(R109:T109)</f>
        <v>1986386.8900000001</v>
      </c>
      <c r="R109" s="117">
        <f>SUM(R110:R114)</f>
        <v>1632994.06</v>
      </c>
      <c r="S109" s="117">
        <v>0</v>
      </c>
      <c r="T109" s="117">
        <f>SUM(T110:T114)</f>
        <v>353392.83</v>
      </c>
      <c r="U109" s="74" t="s">
        <v>685</v>
      </c>
      <c r="AH109" s="35"/>
      <c r="AI109" s="35"/>
      <c r="AJ109" s="35"/>
      <c r="AK109" s="35"/>
      <c r="AL109" s="114"/>
      <c r="AM109" s="95"/>
      <c r="AN109" s="95"/>
      <c r="AO109" s="95"/>
      <c r="AP109" s="95"/>
      <c r="AQ109" s="95"/>
      <c r="AR109" s="95"/>
      <c r="AS109" s="95"/>
      <c r="AT109" s="95"/>
      <c r="AU109" s="95"/>
      <c r="AV109" s="95"/>
      <c r="AW109" s="95"/>
      <c r="AX109" s="95"/>
      <c r="AY109" s="95"/>
      <c r="AZ109" s="95"/>
      <c r="BA109" s="95"/>
      <c r="BB109" s="95"/>
      <c r="BC109" s="95"/>
    </row>
    <row r="110" spans="1:55" s="66" customFormat="1" ht="26.4" customHeight="1" x14ac:dyDescent="0.25">
      <c r="A110" s="46"/>
      <c r="B110" s="44" t="s">
        <v>581</v>
      </c>
      <c r="C110" s="44" t="s">
        <v>778</v>
      </c>
      <c r="D110" s="44" t="s">
        <v>364</v>
      </c>
      <c r="E110" s="44" t="s">
        <v>365</v>
      </c>
      <c r="F110" s="44" t="s">
        <v>101</v>
      </c>
      <c r="G110" s="44" t="s">
        <v>109</v>
      </c>
      <c r="H110" s="44" t="s">
        <v>105</v>
      </c>
      <c r="I110" s="44" t="s">
        <v>696</v>
      </c>
      <c r="J110" s="44" t="s">
        <v>107</v>
      </c>
      <c r="K110" s="44" t="s">
        <v>511</v>
      </c>
      <c r="L110" s="44" t="s">
        <v>511</v>
      </c>
      <c r="M110" s="44" t="s">
        <v>511</v>
      </c>
      <c r="N110" s="44" t="s">
        <v>511</v>
      </c>
      <c r="O110" s="26">
        <v>43097</v>
      </c>
      <c r="P110" s="26">
        <v>44712</v>
      </c>
      <c r="Q110" s="68">
        <v>457440.47</v>
      </c>
      <c r="R110" s="68">
        <v>376257.04</v>
      </c>
      <c r="S110" s="68">
        <v>0</v>
      </c>
      <c r="T110" s="68">
        <v>81183.429999999993</v>
      </c>
      <c r="U110" s="66" t="s">
        <v>685</v>
      </c>
      <c r="V110" s="66" t="s">
        <v>511</v>
      </c>
      <c r="W110" s="66" t="s">
        <v>511</v>
      </c>
      <c r="X110" s="66" t="s">
        <v>511</v>
      </c>
      <c r="Y110" s="66" t="s">
        <v>511</v>
      </c>
      <c r="AF110" s="66" t="s">
        <v>511</v>
      </c>
      <c r="AG110" s="66" t="s">
        <v>921</v>
      </c>
      <c r="AL110" s="82"/>
      <c r="AM110" s="82"/>
      <c r="AN110" s="82"/>
      <c r="AO110" s="46"/>
      <c r="AP110" s="46"/>
      <c r="AQ110" s="46"/>
      <c r="AR110" s="46"/>
      <c r="AS110" s="46"/>
      <c r="AT110" s="46"/>
      <c r="AU110" s="46"/>
      <c r="AV110" s="46"/>
      <c r="AW110" s="46"/>
      <c r="AX110" s="46"/>
      <c r="AY110" s="46"/>
      <c r="AZ110" s="46"/>
      <c r="BA110" s="46"/>
      <c r="BB110" s="46"/>
      <c r="BC110" s="46"/>
    </row>
    <row r="111" spans="1:55" s="46" customFormat="1" ht="36" customHeight="1" x14ac:dyDescent="0.25">
      <c r="B111" s="44" t="s">
        <v>582</v>
      </c>
      <c r="C111" s="44" t="s">
        <v>779</v>
      </c>
      <c r="D111" s="44" t="s">
        <v>367</v>
      </c>
      <c r="E111" s="44" t="s">
        <v>368</v>
      </c>
      <c r="F111" s="44" t="s">
        <v>99</v>
      </c>
      <c r="G111" s="44" t="s">
        <v>109</v>
      </c>
      <c r="H111" s="44" t="s">
        <v>104</v>
      </c>
      <c r="I111" s="44" t="s">
        <v>696</v>
      </c>
      <c r="J111" s="44" t="s">
        <v>107</v>
      </c>
      <c r="K111" s="44" t="s">
        <v>511</v>
      </c>
      <c r="L111" s="44" t="s">
        <v>511</v>
      </c>
      <c r="M111" s="44" t="s">
        <v>511</v>
      </c>
      <c r="N111" s="44" t="s">
        <v>511</v>
      </c>
      <c r="O111" s="26">
        <v>43115</v>
      </c>
      <c r="P111" s="26">
        <v>43921</v>
      </c>
      <c r="Q111" s="68">
        <v>856424.87999999989</v>
      </c>
      <c r="R111" s="68">
        <v>685521.19</v>
      </c>
      <c r="S111" s="68">
        <v>0</v>
      </c>
      <c r="T111" s="68">
        <v>170903.69</v>
      </c>
      <c r="U111" s="46" t="s">
        <v>685</v>
      </c>
      <c r="V111" s="46" t="s">
        <v>921</v>
      </c>
      <c r="W111" s="46" t="s">
        <v>921</v>
      </c>
      <c r="X111" s="46" t="s">
        <v>511</v>
      </c>
      <c r="Y111" s="46" t="s">
        <v>921</v>
      </c>
      <c r="AF111" s="46" t="s">
        <v>511</v>
      </c>
      <c r="AG111" s="46" t="s">
        <v>511</v>
      </c>
      <c r="AL111" s="82"/>
    </row>
    <row r="112" spans="1:55" s="46" customFormat="1" ht="36" customHeight="1" x14ac:dyDescent="0.25">
      <c r="B112" s="44" t="s">
        <v>583</v>
      </c>
      <c r="C112" s="44" t="s">
        <v>780</v>
      </c>
      <c r="D112" s="44" t="s">
        <v>366</v>
      </c>
      <c r="E112" s="44" t="s">
        <v>584</v>
      </c>
      <c r="F112" s="44" t="s">
        <v>115</v>
      </c>
      <c r="G112" s="44" t="s">
        <v>109</v>
      </c>
      <c r="H112" s="44" t="s">
        <v>687</v>
      </c>
      <c r="I112" s="44" t="s">
        <v>696</v>
      </c>
      <c r="J112" s="44" t="s">
        <v>107</v>
      </c>
      <c r="K112" s="44" t="s">
        <v>511</v>
      </c>
      <c r="L112" s="44" t="s">
        <v>511</v>
      </c>
      <c r="M112" s="44" t="s">
        <v>511</v>
      </c>
      <c r="N112" s="44" t="s">
        <v>511</v>
      </c>
      <c r="O112" s="26">
        <v>43119</v>
      </c>
      <c r="P112" s="26">
        <v>43737</v>
      </c>
      <c r="Q112" s="68">
        <v>391596.86000000004</v>
      </c>
      <c r="R112" s="68">
        <v>332857.03000000003</v>
      </c>
      <c r="S112" s="68">
        <v>0</v>
      </c>
      <c r="T112" s="68">
        <v>58739.83</v>
      </c>
      <c r="U112" s="46" t="s">
        <v>685</v>
      </c>
      <c r="V112" s="46" t="s">
        <v>511</v>
      </c>
      <c r="W112" s="46" t="s">
        <v>511</v>
      </c>
      <c r="X112" s="46" t="s">
        <v>511</v>
      </c>
      <c r="Y112" s="46" t="s">
        <v>511</v>
      </c>
      <c r="AF112" s="46" t="s">
        <v>511</v>
      </c>
      <c r="AG112" s="46" t="s">
        <v>511</v>
      </c>
    </row>
    <row r="113" spans="1:55" s="46" customFormat="1" ht="36" customHeight="1" x14ac:dyDescent="0.25">
      <c r="B113" s="44" t="s">
        <v>585</v>
      </c>
      <c r="C113" s="44" t="s">
        <v>781</v>
      </c>
      <c r="D113" s="44" t="s">
        <v>362</v>
      </c>
      <c r="E113" s="44" t="s">
        <v>363</v>
      </c>
      <c r="F113" s="44" t="s">
        <v>98</v>
      </c>
      <c r="G113" s="44" t="s">
        <v>109</v>
      </c>
      <c r="H113" s="44" t="s">
        <v>97</v>
      </c>
      <c r="I113" s="44" t="s">
        <v>696</v>
      </c>
      <c r="J113" s="44" t="s">
        <v>107</v>
      </c>
      <c r="K113" s="44" t="s">
        <v>511</v>
      </c>
      <c r="L113" s="44" t="s">
        <v>511</v>
      </c>
      <c r="M113" s="44" t="s">
        <v>511</v>
      </c>
      <c r="N113" s="44" t="s">
        <v>511</v>
      </c>
      <c r="O113" s="26">
        <v>43097</v>
      </c>
      <c r="P113" s="26">
        <v>43649</v>
      </c>
      <c r="Q113" s="68">
        <v>145110.69</v>
      </c>
      <c r="R113" s="68">
        <v>122917.81000000001</v>
      </c>
      <c r="S113" s="68">
        <v>0</v>
      </c>
      <c r="T113" s="68">
        <v>22192.880000000001</v>
      </c>
      <c r="U113" s="46" t="s">
        <v>685</v>
      </c>
      <c r="V113" s="46" t="s">
        <v>921</v>
      </c>
      <c r="W113" s="46" t="s">
        <v>921</v>
      </c>
      <c r="X113" s="46" t="s">
        <v>511</v>
      </c>
      <c r="Y113" s="46" t="s">
        <v>921</v>
      </c>
      <c r="AF113" s="46" t="s">
        <v>511</v>
      </c>
      <c r="AG113" s="46" t="s">
        <v>921</v>
      </c>
    </row>
    <row r="114" spans="1:55" s="46" customFormat="1" ht="24" customHeight="1" x14ac:dyDescent="0.25">
      <c r="B114" s="44" t="s">
        <v>586</v>
      </c>
      <c r="C114" s="44" t="s">
        <v>782</v>
      </c>
      <c r="D114" s="44" t="s">
        <v>360</v>
      </c>
      <c r="E114" s="44" t="s">
        <v>361</v>
      </c>
      <c r="F114" s="44" t="s">
        <v>697</v>
      </c>
      <c r="G114" s="44" t="s">
        <v>109</v>
      </c>
      <c r="H114" s="44" t="s">
        <v>103</v>
      </c>
      <c r="I114" s="44" t="s">
        <v>696</v>
      </c>
      <c r="J114" s="44" t="s">
        <v>107</v>
      </c>
      <c r="K114" s="44" t="s">
        <v>511</v>
      </c>
      <c r="L114" s="44" t="s">
        <v>511</v>
      </c>
      <c r="M114" s="44" t="s">
        <v>511</v>
      </c>
      <c r="N114" s="44" t="s">
        <v>511</v>
      </c>
      <c r="O114" s="26">
        <v>43045</v>
      </c>
      <c r="P114" s="26">
        <v>43557</v>
      </c>
      <c r="Q114" s="68">
        <v>135813.99000000002</v>
      </c>
      <c r="R114" s="68">
        <v>115440.99000000002</v>
      </c>
      <c r="S114" s="68">
        <v>0</v>
      </c>
      <c r="T114" s="68">
        <v>20373</v>
      </c>
      <c r="U114" s="46" t="s">
        <v>685</v>
      </c>
      <c r="V114" s="46" t="s">
        <v>921</v>
      </c>
      <c r="W114" s="46" t="s">
        <v>921</v>
      </c>
      <c r="X114" s="46" t="s">
        <v>511</v>
      </c>
      <c r="Y114" s="46" t="s">
        <v>511</v>
      </c>
      <c r="AF114" s="46" t="s">
        <v>511</v>
      </c>
      <c r="AG114" s="46" t="s">
        <v>511</v>
      </c>
    </row>
    <row r="115" spans="1:55" s="75" customFormat="1" ht="39.75" customHeight="1" x14ac:dyDescent="0.25">
      <c r="A115" s="95"/>
      <c r="B115" s="115" t="s">
        <v>587</v>
      </c>
      <c r="C115" s="115"/>
      <c r="D115" s="115"/>
      <c r="E115" s="115" t="s">
        <v>481</v>
      </c>
      <c r="F115" s="115"/>
      <c r="G115" s="115"/>
      <c r="H115" s="115"/>
      <c r="I115" s="115"/>
      <c r="J115" s="115"/>
      <c r="K115" s="115"/>
      <c r="L115" s="115"/>
      <c r="M115" s="115"/>
      <c r="N115" s="115"/>
      <c r="O115" s="116"/>
      <c r="P115" s="116"/>
      <c r="Q115" s="117">
        <f>R115+S115+T115</f>
        <v>1484208.58</v>
      </c>
      <c r="R115" s="117">
        <f t="shared" ref="R115:S115" si="14">SUM(R116:R120)</f>
        <v>1211885.5</v>
      </c>
      <c r="S115" s="117">
        <f t="shared" si="14"/>
        <v>106930.11</v>
      </c>
      <c r="T115" s="117">
        <f>SUM(T116:T120)</f>
        <v>165392.97</v>
      </c>
      <c r="U115" s="74" t="e">
        <v>#VALUE!</v>
      </c>
      <c r="AH115" s="35"/>
      <c r="AI115" s="35"/>
      <c r="AJ115" s="35"/>
      <c r="AK115" s="35"/>
      <c r="AL115" s="114"/>
      <c r="AM115" s="95"/>
      <c r="AN115" s="95"/>
      <c r="AO115" s="95"/>
      <c r="AP115" s="95"/>
      <c r="AQ115" s="95"/>
      <c r="AR115" s="95"/>
      <c r="AS115" s="95"/>
      <c r="AT115" s="95"/>
      <c r="AU115" s="95"/>
      <c r="AV115" s="95"/>
      <c r="AW115" s="95"/>
      <c r="AX115" s="95"/>
      <c r="AY115" s="95"/>
      <c r="AZ115" s="95"/>
      <c r="BA115" s="95"/>
      <c r="BB115" s="95"/>
      <c r="BC115" s="95"/>
    </row>
    <row r="116" spans="1:55" s="66" customFormat="1" ht="36" customHeight="1" x14ac:dyDescent="0.25">
      <c r="A116" s="46"/>
      <c r="B116" s="44" t="s">
        <v>588</v>
      </c>
      <c r="C116" s="44" t="s">
        <v>783</v>
      </c>
      <c r="D116" s="44" t="s">
        <v>345</v>
      </c>
      <c r="E116" s="44" t="s">
        <v>1079</v>
      </c>
      <c r="F116" s="44" t="s">
        <v>101</v>
      </c>
      <c r="G116" s="44" t="s">
        <v>109</v>
      </c>
      <c r="H116" s="44" t="s">
        <v>105</v>
      </c>
      <c r="I116" s="44" t="s">
        <v>340</v>
      </c>
      <c r="J116" s="44" t="s">
        <v>107</v>
      </c>
      <c r="K116" s="44" t="s">
        <v>511</v>
      </c>
      <c r="L116" s="44" t="s">
        <v>511</v>
      </c>
      <c r="M116" s="44" t="s">
        <v>511</v>
      </c>
      <c r="N116" s="44" t="s">
        <v>511</v>
      </c>
      <c r="O116" s="26">
        <v>43179</v>
      </c>
      <c r="P116" s="26">
        <v>44620</v>
      </c>
      <c r="Q116" s="68">
        <f>SUM(R116:T116)</f>
        <v>370000</v>
      </c>
      <c r="R116" s="68">
        <v>314500</v>
      </c>
      <c r="S116" s="68">
        <v>27750</v>
      </c>
      <c r="T116" s="68">
        <v>27750</v>
      </c>
      <c r="U116" s="66" t="s">
        <v>685</v>
      </c>
      <c r="V116" s="66" t="s">
        <v>511</v>
      </c>
      <c r="W116" s="66" t="s">
        <v>511</v>
      </c>
      <c r="X116" s="66" t="s">
        <v>511</v>
      </c>
      <c r="Y116" s="66" t="s">
        <v>511</v>
      </c>
      <c r="AF116" s="66" t="s">
        <v>511</v>
      </c>
      <c r="AG116" s="66" t="s">
        <v>921</v>
      </c>
      <c r="AL116" s="82"/>
      <c r="AM116" s="82"/>
      <c r="AN116" s="82"/>
      <c r="AO116" s="82"/>
      <c r="AP116" s="46"/>
      <c r="AQ116" s="46"/>
      <c r="AR116" s="46"/>
      <c r="AS116" s="46"/>
      <c r="AT116" s="46"/>
      <c r="AU116" s="46"/>
      <c r="AV116" s="46"/>
      <c r="AW116" s="46"/>
      <c r="AX116" s="46"/>
      <c r="AY116" s="46"/>
      <c r="AZ116" s="46"/>
      <c r="BA116" s="46"/>
      <c r="BB116" s="46"/>
      <c r="BC116" s="46"/>
    </row>
    <row r="117" spans="1:55" s="66" customFormat="1" ht="36" customHeight="1" x14ac:dyDescent="0.25">
      <c r="A117" s="46"/>
      <c r="B117" s="44" t="s">
        <v>593</v>
      </c>
      <c r="C117" s="44" t="s">
        <v>784</v>
      </c>
      <c r="D117" s="44" t="s">
        <v>347</v>
      </c>
      <c r="E117" s="44" t="s">
        <v>594</v>
      </c>
      <c r="F117" s="44" t="s">
        <v>99</v>
      </c>
      <c r="G117" s="44" t="s">
        <v>109</v>
      </c>
      <c r="H117" s="44" t="s">
        <v>104</v>
      </c>
      <c r="I117" s="44" t="s">
        <v>340</v>
      </c>
      <c r="J117" s="44" t="s">
        <v>107</v>
      </c>
      <c r="K117" s="44" t="s">
        <v>511</v>
      </c>
      <c r="L117" s="44" t="s">
        <v>511</v>
      </c>
      <c r="M117" s="44" t="s">
        <v>511</v>
      </c>
      <c r="N117" s="44" t="s">
        <v>511</v>
      </c>
      <c r="O117" s="26">
        <v>43186</v>
      </c>
      <c r="P117" s="26">
        <v>44620</v>
      </c>
      <c r="Q117" s="68">
        <f>SUM(R117:T117)</f>
        <v>610734.69999999995</v>
      </c>
      <c r="R117" s="68">
        <v>494007</v>
      </c>
      <c r="S117" s="68">
        <v>43588</v>
      </c>
      <c r="T117" s="68">
        <v>73139.7</v>
      </c>
      <c r="U117" s="66" t="s">
        <v>685</v>
      </c>
      <c r="V117" s="66" t="s">
        <v>511</v>
      </c>
      <c r="W117" s="66" t="s">
        <v>511</v>
      </c>
      <c r="X117" s="66" t="s">
        <v>511</v>
      </c>
      <c r="Y117" s="66" t="s">
        <v>511</v>
      </c>
      <c r="AF117" s="66" t="s">
        <v>511</v>
      </c>
      <c r="AG117" s="66" t="s">
        <v>511</v>
      </c>
      <c r="AL117" s="82"/>
      <c r="AM117" s="82"/>
      <c r="AN117" s="82"/>
      <c r="AO117" s="82"/>
      <c r="AP117" s="46"/>
      <c r="AQ117" s="46"/>
      <c r="AR117" s="46"/>
      <c r="AS117" s="46"/>
      <c r="AT117" s="46"/>
      <c r="AU117" s="46"/>
      <c r="AV117" s="46"/>
      <c r="AW117" s="46"/>
      <c r="AX117" s="46"/>
      <c r="AY117" s="46"/>
      <c r="AZ117" s="46"/>
      <c r="BA117" s="46"/>
      <c r="BB117" s="46"/>
      <c r="BC117" s="46"/>
    </row>
    <row r="118" spans="1:55" s="46" customFormat="1" ht="36" customHeight="1" x14ac:dyDescent="0.25">
      <c r="B118" s="44" t="s">
        <v>595</v>
      </c>
      <c r="C118" s="44" t="s">
        <v>785</v>
      </c>
      <c r="D118" s="44" t="s">
        <v>341</v>
      </c>
      <c r="E118" s="44" t="s">
        <v>342</v>
      </c>
      <c r="F118" s="44" t="s">
        <v>115</v>
      </c>
      <c r="G118" s="44" t="s">
        <v>109</v>
      </c>
      <c r="H118" s="44" t="s">
        <v>687</v>
      </c>
      <c r="I118" s="44" t="s">
        <v>340</v>
      </c>
      <c r="J118" s="44" t="s">
        <v>107</v>
      </c>
      <c r="K118" s="44" t="s">
        <v>511</v>
      </c>
      <c r="L118" s="44" t="s">
        <v>511</v>
      </c>
      <c r="M118" s="44" t="s">
        <v>511</v>
      </c>
      <c r="N118" s="44" t="s">
        <v>511</v>
      </c>
      <c r="O118" s="26">
        <v>43164</v>
      </c>
      <c r="P118" s="93">
        <v>44041</v>
      </c>
      <c r="Q118" s="68">
        <f t="shared" ref="Q118:Q120" si="15">SUM(R118:T118)</f>
        <v>147612.45000000001</v>
      </c>
      <c r="R118" s="68">
        <v>125470.5</v>
      </c>
      <c r="S118" s="68">
        <v>11070.97</v>
      </c>
      <c r="T118" s="68">
        <v>11070.98</v>
      </c>
      <c r="U118" s="46" t="s">
        <v>685</v>
      </c>
      <c r="V118" s="46" t="s">
        <v>511</v>
      </c>
      <c r="W118" s="46" t="s">
        <v>511</v>
      </c>
      <c r="X118" s="46" t="s">
        <v>511</v>
      </c>
      <c r="Y118" s="46" t="s">
        <v>511</v>
      </c>
      <c r="AF118" s="46" t="s">
        <v>511</v>
      </c>
      <c r="AG118" s="46" t="s">
        <v>921</v>
      </c>
    </row>
    <row r="119" spans="1:55" s="66" customFormat="1" ht="36" customHeight="1" x14ac:dyDescent="0.25">
      <c r="A119" s="46"/>
      <c r="B119" s="44" t="s">
        <v>596</v>
      </c>
      <c r="C119" s="44" t="s">
        <v>786</v>
      </c>
      <c r="D119" s="44" t="s">
        <v>348</v>
      </c>
      <c r="E119" s="44" t="s">
        <v>597</v>
      </c>
      <c r="F119" s="44" t="s">
        <v>98</v>
      </c>
      <c r="G119" s="44" t="s">
        <v>109</v>
      </c>
      <c r="H119" s="44" t="s">
        <v>97</v>
      </c>
      <c r="I119" s="44" t="s">
        <v>340</v>
      </c>
      <c r="J119" s="44" t="s">
        <v>107</v>
      </c>
      <c r="K119" s="44" t="s">
        <v>511</v>
      </c>
      <c r="L119" s="44" t="s">
        <v>511</v>
      </c>
      <c r="M119" s="44" t="s">
        <v>511</v>
      </c>
      <c r="N119" s="44" t="s">
        <v>511</v>
      </c>
      <c r="O119" s="26">
        <v>43265</v>
      </c>
      <c r="P119" s="26">
        <v>44681</v>
      </c>
      <c r="Q119" s="68">
        <f t="shared" si="15"/>
        <v>176024.68</v>
      </c>
      <c r="R119" s="68">
        <v>125046.77</v>
      </c>
      <c r="S119" s="68">
        <v>11033.38</v>
      </c>
      <c r="T119" s="68">
        <v>39944.53</v>
      </c>
      <c r="U119" s="66" t="s">
        <v>685</v>
      </c>
      <c r="V119" s="66" t="s">
        <v>511</v>
      </c>
      <c r="W119" s="66" t="s">
        <v>921</v>
      </c>
      <c r="X119" s="66" t="s">
        <v>921</v>
      </c>
      <c r="Y119" s="66" t="s">
        <v>921</v>
      </c>
      <c r="AF119" s="66" t="s">
        <v>511</v>
      </c>
      <c r="AG119" s="66" t="s">
        <v>511</v>
      </c>
      <c r="AL119" s="82"/>
      <c r="AM119" s="82"/>
      <c r="AN119" s="82"/>
      <c r="AO119" s="82"/>
      <c r="AP119" s="46"/>
      <c r="AQ119" s="46"/>
      <c r="AR119" s="46"/>
      <c r="AS119" s="46"/>
      <c r="AT119" s="46"/>
      <c r="AU119" s="46"/>
      <c r="AV119" s="46"/>
      <c r="AW119" s="46"/>
      <c r="AX119" s="46"/>
      <c r="AY119" s="46"/>
      <c r="AZ119" s="46"/>
      <c r="BA119" s="46"/>
      <c r="BB119" s="46"/>
      <c r="BC119" s="46"/>
    </row>
    <row r="120" spans="1:55" s="66" customFormat="1" ht="36" customHeight="1" x14ac:dyDescent="0.25">
      <c r="A120" s="46"/>
      <c r="B120" s="44" t="s">
        <v>598</v>
      </c>
      <c r="C120" s="44" t="s">
        <v>787</v>
      </c>
      <c r="D120" s="44" t="s">
        <v>343</v>
      </c>
      <c r="E120" s="44" t="s">
        <v>344</v>
      </c>
      <c r="F120" s="44" t="s">
        <v>100</v>
      </c>
      <c r="G120" s="44" t="s">
        <v>109</v>
      </c>
      <c r="H120" s="44" t="s">
        <v>103</v>
      </c>
      <c r="I120" s="44" t="s">
        <v>340</v>
      </c>
      <c r="J120" s="44" t="s">
        <v>107</v>
      </c>
      <c r="K120" s="44" t="s">
        <v>511</v>
      </c>
      <c r="L120" s="44" t="s">
        <v>511</v>
      </c>
      <c r="M120" s="44" t="s">
        <v>511</v>
      </c>
      <c r="N120" s="44" t="s">
        <v>511</v>
      </c>
      <c r="O120" s="26">
        <v>43193</v>
      </c>
      <c r="P120" s="26">
        <v>44622</v>
      </c>
      <c r="Q120" s="68">
        <f t="shared" si="15"/>
        <v>179836.75000000003</v>
      </c>
      <c r="R120" s="68">
        <v>152861.23000000001</v>
      </c>
      <c r="S120" s="68">
        <v>13487.76</v>
      </c>
      <c r="T120" s="68">
        <v>13487.76</v>
      </c>
      <c r="U120" s="66" t="s">
        <v>685</v>
      </c>
      <c r="V120" s="66" t="s">
        <v>921</v>
      </c>
      <c r="W120" s="66" t="s">
        <v>921</v>
      </c>
      <c r="X120" s="66" t="s">
        <v>921</v>
      </c>
      <c r="Y120" s="66" t="s">
        <v>921</v>
      </c>
      <c r="AF120" s="66" t="s">
        <v>511</v>
      </c>
      <c r="AG120" s="66" t="s">
        <v>921</v>
      </c>
      <c r="AL120" s="82"/>
      <c r="AM120" s="82"/>
      <c r="AN120" s="82"/>
      <c r="AO120" s="82"/>
      <c r="AP120" s="46"/>
      <c r="AQ120" s="46"/>
      <c r="AR120" s="46"/>
      <c r="AS120" s="46"/>
      <c r="AT120" s="46"/>
      <c r="AU120" s="46"/>
      <c r="AV120" s="46"/>
      <c r="AW120" s="46"/>
      <c r="AX120" s="46"/>
      <c r="AY120" s="46"/>
      <c r="AZ120" s="46"/>
      <c r="BA120" s="46"/>
      <c r="BB120" s="46"/>
      <c r="BC120" s="46"/>
    </row>
    <row r="121" spans="1:55" s="75" customFormat="1" ht="48" customHeight="1" x14ac:dyDescent="0.25">
      <c r="A121" s="95"/>
      <c r="B121" s="38" t="s">
        <v>599</v>
      </c>
      <c r="C121" s="38"/>
      <c r="D121" s="38"/>
      <c r="E121" s="38" t="s">
        <v>482</v>
      </c>
      <c r="F121" s="38"/>
      <c r="G121" s="38"/>
      <c r="H121" s="38"/>
      <c r="I121" s="38"/>
      <c r="J121" s="38"/>
      <c r="K121" s="38"/>
      <c r="L121" s="38"/>
      <c r="M121" s="38"/>
      <c r="N121" s="38"/>
      <c r="O121" s="16"/>
      <c r="P121" s="16"/>
      <c r="Q121" s="17"/>
      <c r="R121" s="20"/>
      <c r="S121" s="20"/>
      <c r="T121" s="20"/>
      <c r="U121" s="74" t="s">
        <v>685</v>
      </c>
      <c r="AH121" s="35"/>
      <c r="AI121" s="35"/>
      <c r="AJ121" s="35"/>
      <c r="AK121" s="35"/>
      <c r="AL121" s="95"/>
      <c r="AM121" s="109"/>
      <c r="AN121" s="95"/>
      <c r="AO121" s="95"/>
      <c r="AP121" s="95"/>
      <c r="AQ121" s="95"/>
      <c r="AR121" s="95"/>
      <c r="AS121" s="95"/>
      <c r="AT121" s="95"/>
      <c r="AU121" s="95"/>
      <c r="AV121" s="95"/>
      <c r="AW121" s="95"/>
      <c r="AX121" s="95"/>
      <c r="AY121" s="95"/>
      <c r="AZ121" s="95"/>
      <c r="BA121" s="95"/>
      <c r="BB121" s="95"/>
      <c r="BC121" s="95"/>
    </row>
    <row r="122" spans="1:55" s="75" customFormat="1" ht="36" customHeight="1" x14ac:dyDescent="0.25">
      <c r="A122" s="95"/>
      <c r="B122" s="197" t="s">
        <v>600</v>
      </c>
      <c r="C122" s="197"/>
      <c r="D122" s="115"/>
      <c r="E122" s="197" t="s">
        <v>483</v>
      </c>
      <c r="F122" s="197"/>
      <c r="G122" s="197"/>
      <c r="H122" s="197"/>
      <c r="I122" s="197"/>
      <c r="J122" s="197"/>
      <c r="K122" s="197"/>
      <c r="L122" s="197"/>
      <c r="M122" s="197"/>
      <c r="N122" s="197"/>
      <c r="O122" s="198"/>
      <c r="P122" s="198"/>
      <c r="Q122" s="191">
        <f>T122+S122+R122</f>
        <v>1495779.4399999997</v>
      </c>
      <c r="R122" s="191">
        <f>R123+R124+R125+R126+R127+R128+R129+R130+R131+R132+R133+R134</f>
        <v>1230853.9999999998</v>
      </c>
      <c r="S122" s="191">
        <f>S123+S124+S125+S126+S127+S128+S129+S130+S131+S132+S133+S134</f>
        <v>114734.89999999998</v>
      </c>
      <c r="T122" s="191">
        <v>150190.53999999998</v>
      </c>
      <c r="U122" s="236" t="e">
        <v>#VALUE!</v>
      </c>
      <c r="V122" s="76"/>
      <c r="W122" s="76"/>
      <c r="X122" s="76"/>
      <c r="Y122" s="76"/>
      <c r="Z122" s="76"/>
      <c r="AA122" s="76"/>
      <c r="AB122" s="76"/>
      <c r="AC122" s="76"/>
      <c r="AD122" s="76"/>
      <c r="AE122" s="76"/>
      <c r="AF122" s="76"/>
      <c r="AG122" s="76"/>
      <c r="AH122" s="80"/>
      <c r="AI122" s="80"/>
      <c r="AJ122" s="80"/>
      <c r="AK122" s="80"/>
      <c r="AL122" s="111"/>
      <c r="AM122" s="95"/>
      <c r="AN122" s="95"/>
      <c r="AO122" s="95"/>
      <c r="AP122" s="95"/>
      <c r="AQ122" s="95"/>
      <c r="AR122" s="95"/>
      <c r="AS122" s="95"/>
      <c r="AT122" s="95"/>
      <c r="AU122" s="95"/>
      <c r="AV122" s="95"/>
      <c r="AW122" s="95"/>
      <c r="AX122" s="95"/>
      <c r="AY122" s="95"/>
      <c r="AZ122" s="95"/>
      <c r="BA122" s="95"/>
      <c r="BB122" s="95"/>
      <c r="BC122" s="95"/>
    </row>
    <row r="123" spans="1:55" s="46" customFormat="1" ht="42.6" customHeight="1" x14ac:dyDescent="0.25">
      <c r="B123" s="44" t="s">
        <v>601</v>
      </c>
      <c r="C123" s="44" t="s">
        <v>788</v>
      </c>
      <c r="D123" s="44" t="s">
        <v>269</v>
      </c>
      <c r="E123" s="44" t="s">
        <v>270</v>
      </c>
      <c r="F123" s="44" t="s">
        <v>698</v>
      </c>
      <c r="G123" s="44" t="s">
        <v>265</v>
      </c>
      <c r="H123" s="44" t="s">
        <v>687</v>
      </c>
      <c r="I123" s="44" t="s">
        <v>264</v>
      </c>
      <c r="J123" s="44" t="s">
        <v>107</v>
      </c>
      <c r="K123" s="44" t="s">
        <v>511</v>
      </c>
      <c r="L123" s="44" t="s">
        <v>511</v>
      </c>
      <c r="M123" s="44" t="s">
        <v>511</v>
      </c>
      <c r="N123" s="44" t="s">
        <v>511</v>
      </c>
      <c r="O123" s="26">
        <v>43532</v>
      </c>
      <c r="P123" s="26">
        <v>43950</v>
      </c>
      <c r="Q123" s="68">
        <v>457922.01</v>
      </c>
      <c r="R123" s="68">
        <v>382074.66</v>
      </c>
      <c r="S123" s="68">
        <v>33712.699999999997</v>
      </c>
      <c r="T123" s="68">
        <v>42134.65</v>
      </c>
      <c r="U123" s="92" t="s">
        <v>685</v>
      </c>
      <c r="V123" s="92" t="s">
        <v>921</v>
      </c>
      <c r="W123" s="92" t="s">
        <v>511</v>
      </c>
      <c r="X123" s="92" t="s">
        <v>921</v>
      </c>
      <c r="Y123" s="92" t="s">
        <v>921</v>
      </c>
      <c r="Z123" s="92"/>
      <c r="AA123" s="92"/>
      <c r="AB123" s="92"/>
      <c r="AC123" s="92"/>
      <c r="AD123" s="92"/>
      <c r="AE123" s="92"/>
      <c r="AF123" s="92" t="s">
        <v>921</v>
      </c>
      <c r="AG123" s="92" t="s">
        <v>921</v>
      </c>
      <c r="AL123" s="92"/>
    </row>
    <row r="124" spans="1:55" s="46" customFormat="1" ht="37.950000000000003" customHeight="1" x14ac:dyDescent="0.25">
      <c r="B124" s="44" t="s">
        <v>605</v>
      </c>
      <c r="C124" s="44" t="s">
        <v>789</v>
      </c>
      <c r="D124" s="44" t="s">
        <v>274</v>
      </c>
      <c r="E124" s="44" t="s">
        <v>275</v>
      </c>
      <c r="F124" s="44" t="s">
        <v>835</v>
      </c>
      <c r="G124" s="44" t="s">
        <v>265</v>
      </c>
      <c r="H124" s="44" t="s">
        <v>687</v>
      </c>
      <c r="I124" s="44" t="s">
        <v>264</v>
      </c>
      <c r="J124" s="44" t="s">
        <v>107</v>
      </c>
      <c r="K124" s="44" t="s">
        <v>511</v>
      </c>
      <c r="L124" s="44" t="s">
        <v>511</v>
      </c>
      <c r="M124" s="44" t="s">
        <v>511</v>
      </c>
      <c r="N124" s="44" t="s">
        <v>511</v>
      </c>
      <c r="O124" s="26">
        <v>43488</v>
      </c>
      <c r="P124" s="26">
        <v>43921</v>
      </c>
      <c r="Q124" s="25">
        <f t="shared" ref="Q124:Q134" si="16">SUM(R124:T124)</f>
        <v>50356</v>
      </c>
      <c r="R124" s="68">
        <v>42802</v>
      </c>
      <c r="S124" s="68">
        <v>3777</v>
      </c>
      <c r="T124" s="68">
        <v>3777</v>
      </c>
      <c r="U124" s="92" t="s">
        <v>685</v>
      </c>
      <c r="V124" s="92" t="s">
        <v>511</v>
      </c>
      <c r="W124" s="92" t="s">
        <v>511</v>
      </c>
      <c r="X124" s="92" t="s">
        <v>511</v>
      </c>
      <c r="Y124" s="92" t="s">
        <v>511</v>
      </c>
      <c r="Z124" s="92"/>
      <c r="AA124" s="92"/>
      <c r="AB124" s="92"/>
      <c r="AC124" s="92"/>
      <c r="AD124" s="92"/>
      <c r="AE124" s="92"/>
      <c r="AF124" s="92" t="s">
        <v>921</v>
      </c>
      <c r="AG124" s="92" t="s">
        <v>511</v>
      </c>
      <c r="AL124" s="92"/>
    </row>
    <row r="125" spans="1:55" s="46" customFormat="1" ht="40.950000000000003" customHeight="1" x14ac:dyDescent="0.25">
      <c r="B125" s="44" t="s">
        <v>606</v>
      </c>
      <c r="C125" s="44" t="s">
        <v>790</v>
      </c>
      <c r="D125" s="44" t="s">
        <v>272</v>
      </c>
      <c r="E125" s="44" t="s">
        <v>607</v>
      </c>
      <c r="F125" s="44" t="s">
        <v>699</v>
      </c>
      <c r="G125" s="44" t="s">
        <v>265</v>
      </c>
      <c r="H125" s="44" t="s">
        <v>687</v>
      </c>
      <c r="I125" s="44" t="s">
        <v>264</v>
      </c>
      <c r="J125" s="44" t="s">
        <v>107</v>
      </c>
      <c r="K125" s="44" t="s">
        <v>511</v>
      </c>
      <c r="L125" s="44" t="s">
        <v>511</v>
      </c>
      <c r="M125" s="44" t="s">
        <v>511</v>
      </c>
      <c r="N125" s="44" t="s">
        <v>511</v>
      </c>
      <c r="O125" s="26">
        <v>43490</v>
      </c>
      <c r="P125" s="26">
        <v>43890</v>
      </c>
      <c r="Q125" s="25">
        <f t="shared" si="16"/>
        <v>82935.73000000001</v>
      </c>
      <c r="R125" s="68">
        <v>70496.06</v>
      </c>
      <c r="S125" s="68">
        <v>6219.85</v>
      </c>
      <c r="T125" s="68">
        <v>6219.82</v>
      </c>
      <c r="U125" s="92" t="s">
        <v>685</v>
      </c>
      <c r="V125" s="92" t="s">
        <v>921</v>
      </c>
      <c r="W125" s="92" t="s">
        <v>921</v>
      </c>
      <c r="X125" s="92" t="s">
        <v>921</v>
      </c>
      <c r="Y125" s="92" t="s">
        <v>921</v>
      </c>
      <c r="Z125" s="92"/>
      <c r="AA125" s="92"/>
      <c r="AB125" s="92"/>
      <c r="AC125" s="92"/>
      <c r="AD125" s="92"/>
      <c r="AE125" s="92"/>
      <c r="AF125" s="92" t="s">
        <v>921</v>
      </c>
      <c r="AG125" s="92" t="s">
        <v>511</v>
      </c>
      <c r="AL125" s="92"/>
    </row>
    <row r="126" spans="1:55" s="46" customFormat="1" ht="38.4" customHeight="1" x14ac:dyDescent="0.25">
      <c r="B126" s="44" t="s">
        <v>608</v>
      </c>
      <c r="C126" s="44" t="s">
        <v>791</v>
      </c>
      <c r="D126" s="44" t="s">
        <v>277</v>
      </c>
      <c r="E126" s="44" t="s">
        <v>278</v>
      </c>
      <c r="F126" s="44" t="s">
        <v>700</v>
      </c>
      <c r="G126" s="44" t="s">
        <v>265</v>
      </c>
      <c r="H126" s="44" t="s">
        <v>687</v>
      </c>
      <c r="I126" s="44" t="s">
        <v>264</v>
      </c>
      <c r="J126" s="44" t="s">
        <v>107</v>
      </c>
      <c r="K126" s="44" t="s">
        <v>511</v>
      </c>
      <c r="L126" s="44" t="s">
        <v>511</v>
      </c>
      <c r="M126" s="44" t="s">
        <v>511</v>
      </c>
      <c r="N126" s="44" t="s">
        <v>511</v>
      </c>
      <c r="O126" s="26">
        <v>43468</v>
      </c>
      <c r="P126" s="26">
        <v>43630</v>
      </c>
      <c r="Q126" s="25">
        <f t="shared" si="16"/>
        <v>43147.740000000005</v>
      </c>
      <c r="R126" s="68">
        <v>36675.58</v>
      </c>
      <c r="S126" s="68">
        <v>3236.07</v>
      </c>
      <c r="T126" s="68">
        <v>3236.09</v>
      </c>
      <c r="U126" s="92" t="e">
        <v>#VALUE!</v>
      </c>
      <c r="V126" s="92" t="s">
        <v>921</v>
      </c>
      <c r="W126" s="92" t="s">
        <v>921</v>
      </c>
      <c r="X126" s="92" t="s">
        <v>921</v>
      </c>
      <c r="Y126" s="92" t="s">
        <v>921</v>
      </c>
      <c r="Z126" s="92"/>
      <c r="AA126" s="92"/>
      <c r="AB126" s="92"/>
      <c r="AC126" s="92"/>
      <c r="AD126" s="92"/>
      <c r="AE126" s="92"/>
      <c r="AF126" s="92" t="s">
        <v>921</v>
      </c>
      <c r="AG126" s="92" t="s">
        <v>921</v>
      </c>
      <c r="AL126" s="92"/>
    </row>
    <row r="127" spans="1:55" s="79" customFormat="1" ht="45.6" customHeight="1" x14ac:dyDescent="0.25">
      <c r="B127" s="55" t="s">
        <v>609</v>
      </c>
      <c r="C127" s="55" t="s">
        <v>792</v>
      </c>
      <c r="D127" s="42" t="s">
        <v>288</v>
      </c>
      <c r="E127" s="55" t="s">
        <v>289</v>
      </c>
      <c r="F127" s="55" t="s">
        <v>836</v>
      </c>
      <c r="G127" s="55" t="s">
        <v>265</v>
      </c>
      <c r="H127" s="55" t="s">
        <v>104</v>
      </c>
      <c r="I127" s="55" t="s">
        <v>264</v>
      </c>
      <c r="J127" s="55" t="s">
        <v>107</v>
      </c>
      <c r="K127" s="55" t="s">
        <v>511</v>
      </c>
      <c r="L127" s="55" t="s">
        <v>511</v>
      </c>
      <c r="M127" s="55" t="s">
        <v>511</v>
      </c>
      <c r="N127" s="55" t="s">
        <v>511</v>
      </c>
      <c r="O127" s="200">
        <v>43518</v>
      </c>
      <c r="P127" s="200">
        <v>44591</v>
      </c>
      <c r="Q127" s="201">
        <v>203335.94999999998</v>
      </c>
      <c r="R127" s="201">
        <v>153877.57999999999</v>
      </c>
      <c r="S127" s="201">
        <v>20836.48</v>
      </c>
      <c r="T127" s="201">
        <v>28621.89</v>
      </c>
      <c r="U127" s="100" t="s">
        <v>685</v>
      </c>
      <c r="V127" s="100" t="s">
        <v>921</v>
      </c>
      <c r="W127" s="100" t="s">
        <v>511</v>
      </c>
      <c r="X127" s="100" t="s">
        <v>511</v>
      </c>
      <c r="Y127" s="100" t="s">
        <v>921</v>
      </c>
      <c r="Z127" s="100"/>
      <c r="AA127" s="100"/>
      <c r="AB127" s="100"/>
      <c r="AC127" s="100"/>
      <c r="AD127" s="100"/>
      <c r="AE127" s="100"/>
      <c r="AF127" s="100" t="s">
        <v>511</v>
      </c>
      <c r="AG127" s="100" t="s">
        <v>511</v>
      </c>
      <c r="AL127" s="82"/>
      <c r="AM127" s="82"/>
      <c r="AN127" s="82"/>
      <c r="AO127" s="46"/>
      <c r="AP127" s="46"/>
      <c r="AQ127" s="46"/>
      <c r="AR127" s="46"/>
      <c r="AS127" s="46"/>
      <c r="AT127" s="46"/>
      <c r="AU127" s="46"/>
      <c r="AV127" s="46"/>
      <c r="AW127" s="46"/>
      <c r="AX127" s="46"/>
      <c r="AY127" s="46"/>
      <c r="AZ127" s="46"/>
      <c r="BA127" s="46"/>
      <c r="BB127" s="46"/>
      <c r="BC127" s="46"/>
    </row>
    <row r="128" spans="1:55" s="46" customFormat="1" ht="42" customHeight="1" x14ac:dyDescent="0.25">
      <c r="B128" s="44" t="s">
        <v>610</v>
      </c>
      <c r="C128" s="44" t="s">
        <v>793</v>
      </c>
      <c r="D128" s="44" t="s">
        <v>294</v>
      </c>
      <c r="E128" s="44" t="s">
        <v>611</v>
      </c>
      <c r="F128" s="44" t="s">
        <v>702</v>
      </c>
      <c r="G128" s="44" t="s">
        <v>265</v>
      </c>
      <c r="H128" s="44" t="s">
        <v>104</v>
      </c>
      <c r="I128" s="44" t="s">
        <v>264</v>
      </c>
      <c r="J128" s="44" t="s">
        <v>107</v>
      </c>
      <c r="K128" s="44" t="s">
        <v>511</v>
      </c>
      <c r="L128" s="44" t="s">
        <v>511</v>
      </c>
      <c r="M128" s="44" t="s">
        <v>511</v>
      </c>
      <c r="N128" s="44" t="s">
        <v>511</v>
      </c>
      <c r="O128" s="26">
        <v>43490</v>
      </c>
      <c r="P128" s="26">
        <v>43644</v>
      </c>
      <c r="Q128" s="25">
        <f t="shared" si="16"/>
        <v>23990.78</v>
      </c>
      <c r="R128" s="68">
        <v>15815.88</v>
      </c>
      <c r="S128" s="68">
        <v>266.12</v>
      </c>
      <c r="T128" s="68">
        <v>7908.78</v>
      </c>
      <c r="U128" s="92" t="s">
        <v>685</v>
      </c>
      <c r="V128" s="92" t="s">
        <v>921</v>
      </c>
      <c r="W128" s="92" t="s">
        <v>921</v>
      </c>
      <c r="X128" s="92" t="s">
        <v>921</v>
      </c>
      <c r="Y128" s="92" t="s">
        <v>921</v>
      </c>
      <c r="Z128" s="92"/>
      <c r="AA128" s="92"/>
      <c r="AB128" s="92"/>
      <c r="AC128" s="92"/>
      <c r="AD128" s="92"/>
      <c r="AE128" s="92"/>
      <c r="AF128" s="92" t="s">
        <v>511</v>
      </c>
      <c r="AG128" s="92" t="s">
        <v>511</v>
      </c>
    </row>
    <row r="129" spans="1:55" s="66" customFormat="1" ht="47.4" customHeight="1" x14ac:dyDescent="0.25">
      <c r="A129" s="46"/>
      <c r="B129" s="194" t="s">
        <v>612</v>
      </c>
      <c r="C129" s="194" t="s">
        <v>794</v>
      </c>
      <c r="D129" s="44" t="s">
        <v>282</v>
      </c>
      <c r="E129" s="194" t="s">
        <v>283</v>
      </c>
      <c r="F129" s="194" t="s">
        <v>838</v>
      </c>
      <c r="G129" s="194" t="s">
        <v>265</v>
      </c>
      <c r="H129" s="194" t="s">
        <v>97</v>
      </c>
      <c r="I129" s="194" t="s">
        <v>264</v>
      </c>
      <c r="J129" s="194" t="s">
        <v>107</v>
      </c>
      <c r="K129" s="194" t="s">
        <v>511</v>
      </c>
      <c r="L129" s="194" t="s">
        <v>511</v>
      </c>
      <c r="M129" s="194" t="s">
        <v>511</v>
      </c>
      <c r="N129" s="194" t="s">
        <v>511</v>
      </c>
      <c r="O129" s="195">
        <v>43445</v>
      </c>
      <c r="P129" s="195">
        <v>44591</v>
      </c>
      <c r="Q129" s="214">
        <f t="shared" si="16"/>
        <v>163527.86000000002</v>
      </c>
      <c r="R129" s="204">
        <v>138998.48000000001</v>
      </c>
      <c r="S129" s="204">
        <v>12264.69</v>
      </c>
      <c r="T129" s="204">
        <v>12264.69</v>
      </c>
      <c r="U129" s="67" t="s">
        <v>685</v>
      </c>
      <c r="V129" s="67" t="s">
        <v>511</v>
      </c>
      <c r="W129" s="67" t="s">
        <v>511</v>
      </c>
      <c r="X129" s="67" t="s">
        <v>511</v>
      </c>
      <c r="Y129" s="67" t="s">
        <v>511</v>
      </c>
      <c r="Z129" s="67"/>
      <c r="AA129" s="67"/>
      <c r="AB129" s="67"/>
      <c r="AC129" s="67"/>
      <c r="AD129" s="67"/>
      <c r="AE129" s="67"/>
      <c r="AF129" s="67" t="s">
        <v>511</v>
      </c>
      <c r="AG129" s="67" t="s">
        <v>511</v>
      </c>
      <c r="AL129" s="82"/>
      <c r="AM129" s="82"/>
      <c r="AN129" s="82"/>
      <c r="AO129" s="82"/>
      <c r="AP129" s="46"/>
      <c r="AQ129" s="46"/>
      <c r="AR129" s="46"/>
      <c r="AS129" s="46"/>
      <c r="AT129" s="46"/>
      <c r="AU129" s="46"/>
      <c r="AV129" s="46"/>
      <c r="AW129" s="46"/>
      <c r="AX129" s="46"/>
      <c r="AY129" s="46"/>
      <c r="AZ129" s="46"/>
      <c r="BA129" s="46"/>
      <c r="BB129" s="46"/>
      <c r="BC129" s="46"/>
    </row>
    <row r="130" spans="1:55" s="46" customFormat="1" ht="46.2" customHeight="1" x14ac:dyDescent="0.25">
      <c r="B130" s="44" t="s">
        <v>613</v>
      </c>
      <c r="C130" s="44" t="s">
        <v>795</v>
      </c>
      <c r="D130" s="44" t="s">
        <v>280</v>
      </c>
      <c r="E130" s="44" t="s">
        <v>614</v>
      </c>
      <c r="F130" s="44" t="s">
        <v>703</v>
      </c>
      <c r="G130" s="44" t="s">
        <v>265</v>
      </c>
      <c r="H130" s="44" t="s">
        <v>97</v>
      </c>
      <c r="I130" s="44" t="s">
        <v>264</v>
      </c>
      <c r="J130" s="44" t="s">
        <v>107</v>
      </c>
      <c r="K130" s="44" t="s">
        <v>511</v>
      </c>
      <c r="L130" s="44" t="s">
        <v>511</v>
      </c>
      <c r="M130" s="44" t="s">
        <v>511</v>
      </c>
      <c r="N130" s="44" t="s">
        <v>511</v>
      </c>
      <c r="O130" s="26">
        <v>43509</v>
      </c>
      <c r="P130" s="26">
        <v>43685</v>
      </c>
      <c r="Q130" s="25">
        <f t="shared" si="16"/>
        <v>22790</v>
      </c>
      <c r="R130" s="68">
        <v>10445</v>
      </c>
      <c r="S130" s="68">
        <v>922</v>
      </c>
      <c r="T130" s="68">
        <v>11423</v>
      </c>
      <c r="U130" s="92" t="s">
        <v>685</v>
      </c>
      <c r="V130" s="92" t="s">
        <v>921</v>
      </c>
      <c r="W130" s="92" t="s">
        <v>511</v>
      </c>
      <c r="X130" s="92" t="s">
        <v>511</v>
      </c>
      <c r="Y130" s="92" t="s">
        <v>921</v>
      </c>
      <c r="Z130" s="92"/>
      <c r="AA130" s="92"/>
      <c r="AB130" s="92"/>
      <c r="AC130" s="92"/>
      <c r="AD130" s="92"/>
      <c r="AE130" s="92"/>
      <c r="AF130" s="92" t="s">
        <v>511</v>
      </c>
      <c r="AG130" s="92" t="s">
        <v>921</v>
      </c>
    </row>
    <row r="131" spans="1:55" s="46" customFormat="1" ht="46.95" customHeight="1" x14ac:dyDescent="0.25">
      <c r="B131" s="44" t="s">
        <v>615</v>
      </c>
      <c r="C131" s="44" t="s">
        <v>796</v>
      </c>
      <c r="D131" s="44" t="s">
        <v>266</v>
      </c>
      <c r="E131" s="44" t="s">
        <v>267</v>
      </c>
      <c r="F131" s="44" t="s">
        <v>704</v>
      </c>
      <c r="G131" s="44" t="s">
        <v>265</v>
      </c>
      <c r="H131" s="44" t="s">
        <v>97</v>
      </c>
      <c r="I131" s="44" t="s">
        <v>264</v>
      </c>
      <c r="J131" s="44" t="s">
        <v>107</v>
      </c>
      <c r="K131" s="44" t="s">
        <v>511</v>
      </c>
      <c r="L131" s="44" t="s">
        <v>511</v>
      </c>
      <c r="M131" s="44" t="s">
        <v>511</v>
      </c>
      <c r="N131" s="44" t="s">
        <v>511</v>
      </c>
      <c r="O131" s="26">
        <v>43461</v>
      </c>
      <c r="P131" s="26">
        <v>43829</v>
      </c>
      <c r="Q131" s="25">
        <f t="shared" si="16"/>
        <v>25516.78</v>
      </c>
      <c r="R131" s="68">
        <v>21689.26</v>
      </c>
      <c r="S131" s="68">
        <v>1913.53</v>
      </c>
      <c r="T131" s="68">
        <v>1913.99</v>
      </c>
      <c r="U131" s="92" t="s">
        <v>685</v>
      </c>
      <c r="V131" s="92" t="s">
        <v>511</v>
      </c>
      <c r="W131" s="92" t="s">
        <v>511</v>
      </c>
      <c r="X131" s="92" t="s">
        <v>511</v>
      </c>
      <c r="Y131" s="92" t="s">
        <v>511</v>
      </c>
      <c r="Z131" s="92"/>
      <c r="AA131" s="92"/>
      <c r="AB131" s="92"/>
      <c r="AC131" s="92"/>
      <c r="AD131" s="92"/>
      <c r="AE131" s="92"/>
      <c r="AF131" s="92" t="s">
        <v>511</v>
      </c>
      <c r="AG131" s="92" t="s">
        <v>511</v>
      </c>
      <c r="AL131" s="92"/>
    </row>
    <row r="132" spans="1:55" s="46" customFormat="1" ht="52.95" customHeight="1" x14ac:dyDescent="0.25">
      <c r="B132" s="44" t="s">
        <v>616</v>
      </c>
      <c r="C132" s="44" t="s">
        <v>797</v>
      </c>
      <c r="D132" s="44" t="s">
        <v>285</v>
      </c>
      <c r="E132" s="44" t="s">
        <v>286</v>
      </c>
      <c r="F132" s="44" t="s">
        <v>705</v>
      </c>
      <c r="G132" s="44" t="s">
        <v>265</v>
      </c>
      <c r="H132" s="44" t="s">
        <v>97</v>
      </c>
      <c r="I132" s="44" t="s">
        <v>264</v>
      </c>
      <c r="J132" s="44" t="s">
        <v>107</v>
      </c>
      <c r="K132" s="44" t="s">
        <v>511</v>
      </c>
      <c r="L132" s="44" t="s">
        <v>511</v>
      </c>
      <c r="M132" s="44" t="s">
        <v>511</v>
      </c>
      <c r="N132" s="44" t="s">
        <v>511</v>
      </c>
      <c r="O132" s="26">
        <v>43488</v>
      </c>
      <c r="P132" s="26">
        <v>43890</v>
      </c>
      <c r="Q132" s="25">
        <f t="shared" si="16"/>
        <v>27906</v>
      </c>
      <c r="R132" s="68">
        <v>23720.1</v>
      </c>
      <c r="S132" s="68">
        <v>2092.9</v>
      </c>
      <c r="T132" s="68">
        <v>2093</v>
      </c>
      <c r="U132" s="92" t="s">
        <v>685</v>
      </c>
      <c r="V132" s="92" t="s">
        <v>511</v>
      </c>
      <c r="W132" s="92" t="s">
        <v>921</v>
      </c>
      <c r="X132" s="92" t="s">
        <v>921</v>
      </c>
      <c r="Y132" s="92" t="s">
        <v>511</v>
      </c>
      <c r="Z132" s="92"/>
      <c r="AA132" s="92"/>
      <c r="AB132" s="92"/>
      <c r="AC132" s="92"/>
      <c r="AD132" s="92"/>
      <c r="AE132" s="92"/>
      <c r="AF132" s="92" t="s">
        <v>511</v>
      </c>
      <c r="AG132" s="92" t="s">
        <v>511</v>
      </c>
    </row>
    <row r="133" spans="1:55" s="46" customFormat="1" ht="45" customHeight="1" x14ac:dyDescent="0.25">
      <c r="B133" s="44" t="s">
        <v>617</v>
      </c>
      <c r="C133" s="44" t="s">
        <v>798</v>
      </c>
      <c r="D133" s="44" t="s">
        <v>291</v>
      </c>
      <c r="E133" s="44" t="s">
        <v>292</v>
      </c>
      <c r="F133" s="44" t="s">
        <v>100</v>
      </c>
      <c r="G133" s="44" t="s">
        <v>265</v>
      </c>
      <c r="H133" s="44" t="s">
        <v>103</v>
      </c>
      <c r="I133" s="44" t="s">
        <v>264</v>
      </c>
      <c r="J133" s="44" t="s">
        <v>107</v>
      </c>
      <c r="K133" s="44" t="s">
        <v>511</v>
      </c>
      <c r="L133" s="44" t="s">
        <v>511</v>
      </c>
      <c r="M133" s="44" t="s">
        <v>511</v>
      </c>
      <c r="N133" s="44" t="s">
        <v>511</v>
      </c>
      <c r="O133" s="26">
        <v>43515</v>
      </c>
      <c r="P133" s="26">
        <v>43981</v>
      </c>
      <c r="Q133" s="25">
        <f t="shared" si="16"/>
        <v>193823.02</v>
      </c>
      <c r="R133" s="68">
        <v>163810.96</v>
      </c>
      <c r="S133" s="68">
        <v>14454</v>
      </c>
      <c r="T133" s="68">
        <v>15558.06</v>
      </c>
      <c r="U133" s="92" t="s">
        <v>685</v>
      </c>
      <c r="V133" s="92" t="s">
        <v>921</v>
      </c>
      <c r="W133" s="92" t="s">
        <v>921</v>
      </c>
      <c r="X133" s="92" t="s">
        <v>511</v>
      </c>
      <c r="Y133" s="92" t="s">
        <v>921</v>
      </c>
      <c r="Z133" s="92"/>
      <c r="AA133" s="92"/>
      <c r="AB133" s="92"/>
      <c r="AC133" s="92"/>
      <c r="AD133" s="92"/>
      <c r="AE133" s="92"/>
      <c r="AF133" s="92" t="s">
        <v>511</v>
      </c>
      <c r="AG133" s="92" t="s">
        <v>921</v>
      </c>
      <c r="AL133" s="92"/>
    </row>
    <row r="134" spans="1:55" s="66" customFormat="1" ht="39" customHeight="1" x14ac:dyDescent="0.25">
      <c r="A134" s="46"/>
      <c r="B134" s="194" t="s">
        <v>618</v>
      </c>
      <c r="C134" s="194" t="s">
        <v>799</v>
      </c>
      <c r="D134" s="44" t="s">
        <v>296</v>
      </c>
      <c r="E134" s="194" t="s">
        <v>297</v>
      </c>
      <c r="F134" s="194" t="s">
        <v>837</v>
      </c>
      <c r="G134" s="194" t="s">
        <v>265</v>
      </c>
      <c r="H134" s="194" t="s">
        <v>105</v>
      </c>
      <c r="I134" s="194" t="s">
        <v>264</v>
      </c>
      <c r="J134" s="194" t="s">
        <v>107</v>
      </c>
      <c r="K134" s="194" t="s">
        <v>511</v>
      </c>
      <c r="L134" s="194" t="s">
        <v>511</v>
      </c>
      <c r="M134" s="194" t="s">
        <v>511</v>
      </c>
      <c r="N134" s="194" t="s">
        <v>511</v>
      </c>
      <c r="O134" s="195">
        <v>43528</v>
      </c>
      <c r="P134" s="195">
        <v>44591</v>
      </c>
      <c r="Q134" s="214">
        <f t="shared" si="16"/>
        <v>200527.57</v>
      </c>
      <c r="R134" s="204">
        <v>170448.44</v>
      </c>
      <c r="S134" s="204">
        <v>15039.56</v>
      </c>
      <c r="T134" s="204">
        <v>15039.57</v>
      </c>
      <c r="U134" s="67" t="s">
        <v>685</v>
      </c>
      <c r="V134" s="67" t="s">
        <v>921</v>
      </c>
      <c r="W134" s="67" t="s">
        <v>921</v>
      </c>
      <c r="X134" s="67" t="s">
        <v>921</v>
      </c>
      <c r="Y134" s="67" t="s">
        <v>921</v>
      </c>
      <c r="Z134" s="67"/>
      <c r="AA134" s="67"/>
      <c r="AB134" s="67"/>
      <c r="AC134" s="67"/>
      <c r="AD134" s="67"/>
      <c r="AE134" s="67"/>
      <c r="AF134" s="67" t="s">
        <v>511</v>
      </c>
      <c r="AG134" s="67" t="s">
        <v>921</v>
      </c>
      <c r="AL134" s="156"/>
      <c r="AM134" s="82"/>
      <c r="AN134" s="82"/>
      <c r="AO134" s="46"/>
      <c r="AP134" s="46"/>
      <c r="AQ134" s="46"/>
      <c r="AR134" s="46"/>
      <c r="AS134" s="46"/>
      <c r="AT134" s="46"/>
      <c r="AU134" s="46"/>
      <c r="AV134" s="46"/>
      <c r="AW134" s="46"/>
      <c r="AX134" s="46"/>
      <c r="AY134" s="46"/>
      <c r="AZ134" s="46"/>
      <c r="BA134" s="46"/>
      <c r="BB134" s="46"/>
      <c r="BC134" s="46"/>
    </row>
    <row r="135" spans="1:55" s="75" customFormat="1" ht="36" customHeight="1" x14ac:dyDescent="0.25">
      <c r="A135" s="95"/>
      <c r="B135" s="197" t="s">
        <v>619</v>
      </c>
      <c r="C135" s="197"/>
      <c r="D135" s="115"/>
      <c r="E135" s="197" t="s">
        <v>484</v>
      </c>
      <c r="F135" s="197"/>
      <c r="G135" s="197"/>
      <c r="H135" s="197"/>
      <c r="I135" s="197"/>
      <c r="J135" s="197"/>
      <c r="K135" s="197"/>
      <c r="L135" s="197"/>
      <c r="M135" s="197"/>
      <c r="N135" s="197"/>
      <c r="O135" s="198"/>
      <c r="P135" s="198"/>
      <c r="Q135" s="196">
        <f>Q140+Q139+Q138+Q137+Q136</f>
        <v>976160</v>
      </c>
      <c r="R135" s="196">
        <f>R140+R139+R138+R137+R136</f>
        <v>829736</v>
      </c>
      <c r="S135" s="196">
        <f>S136+S137+S138+S139+S140</f>
        <v>73211.77</v>
      </c>
      <c r="T135" s="196">
        <f>T136+T137+T138+T139+T140</f>
        <v>73212.23</v>
      </c>
      <c r="U135" s="74" t="e">
        <v>#VALUE!</v>
      </c>
      <c r="AH135" s="35"/>
      <c r="AI135" s="35"/>
      <c r="AJ135" s="35"/>
      <c r="AK135" s="35"/>
      <c r="AL135" s="114"/>
      <c r="AM135" s="95"/>
      <c r="AN135" s="95"/>
      <c r="AO135" s="95"/>
      <c r="AP135" s="95"/>
      <c r="AQ135" s="95"/>
      <c r="AR135" s="95"/>
      <c r="AS135" s="95"/>
      <c r="AT135" s="95"/>
      <c r="AU135" s="95"/>
      <c r="AV135" s="95"/>
      <c r="AW135" s="95"/>
      <c r="AX135" s="95"/>
      <c r="AY135" s="95"/>
      <c r="AZ135" s="95"/>
      <c r="BA135" s="95"/>
      <c r="BB135" s="95"/>
      <c r="BC135" s="95"/>
    </row>
    <row r="136" spans="1:55" s="66" customFormat="1" ht="48" customHeight="1" x14ac:dyDescent="0.25">
      <c r="A136" s="46"/>
      <c r="B136" s="194" t="s">
        <v>620</v>
      </c>
      <c r="C136" s="194" t="s">
        <v>800</v>
      </c>
      <c r="D136" s="44" t="s">
        <v>321</v>
      </c>
      <c r="E136" s="194" t="s">
        <v>621</v>
      </c>
      <c r="F136" s="194" t="s">
        <v>323</v>
      </c>
      <c r="G136" s="194" t="s">
        <v>265</v>
      </c>
      <c r="H136" s="194" t="s">
        <v>104</v>
      </c>
      <c r="I136" s="194" t="s">
        <v>311</v>
      </c>
      <c r="J136" s="194" t="s">
        <v>107</v>
      </c>
      <c r="K136" s="194" t="s">
        <v>511</v>
      </c>
      <c r="L136" s="194" t="s">
        <v>511</v>
      </c>
      <c r="M136" s="194" t="s">
        <v>511</v>
      </c>
      <c r="N136" s="194" t="s">
        <v>511</v>
      </c>
      <c r="O136" s="195">
        <v>43284</v>
      </c>
      <c r="P136" s="195">
        <v>44621</v>
      </c>
      <c r="Q136" s="214">
        <f t="shared" ref="Q136:Q140" si="17">SUM(R136:T136)</f>
        <v>188403.61999999997</v>
      </c>
      <c r="R136" s="204">
        <v>160143.07999999999</v>
      </c>
      <c r="S136" s="204">
        <v>14130.27</v>
      </c>
      <c r="T136" s="204">
        <v>14130.27</v>
      </c>
      <c r="U136" s="66" t="e">
        <v>#VALUE!</v>
      </c>
      <c r="V136" s="66" t="s">
        <v>511</v>
      </c>
      <c r="W136" s="66" t="s">
        <v>511</v>
      </c>
      <c r="X136" s="66" t="s">
        <v>511</v>
      </c>
      <c r="Y136" s="66" t="s">
        <v>511</v>
      </c>
      <c r="AF136" s="66" t="s">
        <v>511</v>
      </c>
      <c r="AG136" s="66" t="s">
        <v>511</v>
      </c>
      <c r="AL136" s="156"/>
      <c r="AM136" s="82"/>
      <c r="AN136" s="82"/>
      <c r="AO136" s="46"/>
      <c r="AP136" s="46"/>
      <c r="AQ136" s="46"/>
      <c r="AR136" s="46"/>
      <c r="AS136" s="46"/>
      <c r="AT136" s="46"/>
      <c r="AU136" s="46"/>
      <c r="AV136" s="46"/>
      <c r="AW136" s="46"/>
      <c r="AX136" s="46"/>
      <c r="AY136" s="46"/>
      <c r="AZ136" s="46"/>
      <c r="BA136" s="46"/>
      <c r="BB136" s="46"/>
      <c r="BC136" s="46"/>
    </row>
    <row r="137" spans="1:55" s="66" customFormat="1" ht="36" customHeight="1" x14ac:dyDescent="0.25">
      <c r="A137" s="46"/>
      <c r="B137" s="44" t="s">
        <v>626</v>
      </c>
      <c r="C137" s="44" t="s">
        <v>801</v>
      </c>
      <c r="D137" s="44" t="s">
        <v>312</v>
      </c>
      <c r="E137" s="44" t="s">
        <v>627</v>
      </c>
      <c r="F137" s="44" t="s">
        <v>115</v>
      </c>
      <c r="G137" s="44" t="s">
        <v>265</v>
      </c>
      <c r="H137" s="44" t="s">
        <v>687</v>
      </c>
      <c r="I137" s="44" t="s">
        <v>311</v>
      </c>
      <c r="J137" s="44" t="s">
        <v>107</v>
      </c>
      <c r="K137" s="44" t="s">
        <v>511</v>
      </c>
      <c r="L137" s="44" t="s">
        <v>511</v>
      </c>
      <c r="M137" s="44" t="s">
        <v>511</v>
      </c>
      <c r="N137" s="44" t="s">
        <v>511</v>
      </c>
      <c r="O137" s="26">
        <v>43284</v>
      </c>
      <c r="P137" s="26">
        <v>44652</v>
      </c>
      <c r="Q137" s="25">
        <f t="shared" si="17"/>
        <v>198996.00000000003</v>
      </c>
      <c r="R137" s="68">
        <v>169146.6</v>
      </c>
      <c r="S137" s="68">
        <v>14924.7</v>
      </c>
      <c r="T137" s="68">
        <v>14924.7</v>
      </c>
      <c r="U137" s="66" t="e">
        <v>#VALUE!</v>
      </c>
      <c r="V137" s="66" t="s">
        <v>511</v>
      </c>
      <c r="W137" s="66" t="s">
        <v>511</v>
      </c>
      <c r="X137" s="66" t="s">
        <v>511</v>
      </c>
      <c r="Y137" s="66" t="s">
        <v>511</v>
      </c>
      <c r="AF137" s="66" t="s">
        <v>511</v>
      </c>
      <c r="AG137" s="66" t="s">
        <v>511</v>
      </c>
      <c r="AL137" s="156"/>
      <c r="AM137" s="82"/>
      <c r="AN137" s="82"/>
      <c r="AO137" s="46"/>
      <c r="AP137" s="46"/>
      <c r="AQ137" s="46"/>
      <c r="AR137" s="46"/>
      <c r="AS137" s="46"/>
      <c r="AT137" s="46"/>
      <c r="AU137" s="46"/>
      <c r="AV137" s="46"/>
      <c r="AW137" s="46"/>
      <c r="AX137" s="46"/>
      <c r="AY137" s="46"/>
      <c r="AZ137" s="46"/>
      <c r="BA137" s="46"/>
      <c r="BB137" s="46"/>
      <c r="BC137" s="46"/>
    </row>
    <row r="138" spans="1:55" s="66" customFormat="1" ht="37.200000000000003" customHeight="1" x14ac:dyDescent="0.25">
      <c r="A138" s="46"/>
      <c r="B138" s="194" t="s">
        <v>628</v>
      </c>
      <c r="C138" s="194" t="s">
        <v>802</v>
      </c>
      <c r="D138" s="44" t="s">
        <v>324</v>
      </c>
      <c r="E138" s="194" t="s">
        <v>325</v>
      </c>
      <c r="F138" s="194" t="s">
        <v>327</v>
      </c>
      <c r="G138" s="194" t="s">
        <v>265</v>
      </c>
      <c r="H138" s="194" t="s">
        <v>105</v>
      </c>
      <c r="I138" s="194" t="s">
        <v>311</v>
      </c>
      <c r="J138" s="194" t="s">
        <v>107</v>
      </c>
      <c r="K138" s="194" t="s">
        <v>511</v>
      </c>
      <c r="L138" s="194" t="s">
        <v>511</v>
      </c>
      <c r="M138" s="194" t="s">
        <v>511</v>
      </c>
      <c r="N138" s="194" t="s">
        <v>511</v>
      </c>
      <c r="O138" s="195">
        <v>43298</v>
      </c>
      <c r="P138" s="195">
        <v>44638</v>
      </c>
      <c r="Q138" s="214">
        <f t="shared" si="17"/>
        <v>198778.23</v>
      </c>
      <c r="R138" s="204">
        <v>168961.5</v>
      </c>
      <c r="S138" s="204">
        <v>14908.14</v>
      </c>
      <c r="T138" s="204">
        <v>14908.59</v>
      </c>
      <c r="U138" s="66" t="s">
        <v>685</v>
      </c>
      <c r="V138" s="66" t="s">
        <v>511</v>
      </c>
      <c r="W138" s="66" t="s">
        <v>511</v>
      </c>
      <c r="X138" s="66" t="s">
        <v>511</v>
      </c>
      <c r="Y138" s="66" t="s">
        <v>511</v>
      </c>
      <c r="AF138" s="66" t="s">
        <v>511</v>
      </c>
      <c r="AG138" s="66" t="s">
        <v>511</v>
      </c>
      <c r="AL138" s="156"/>
      <c r="AM138" s="82"/>
      <c r="AN138" s="82"/>
      <c r="AO138" s="46"/>
      <c r="AP138" s="46"/>
      <c r="AQ138" s="46"/>
      <c r="AR138" s="46"/>
      <c r="AS138" s="46"/>
      <c r="AT138" s="46"/>
      <c r="AU138" s="46"/>
      <c r="AV138" s="46"/>
      <c r="AW138" s="46"/>
      <c r="AX138" s="46"/>
      <c r="AY138" s="46"/>
      <c r="AZ138" s="46"/>
      <c r="BA138" s="46"/>
      <c r="BB138" s="46"/>
      <c r="BC138" s="46"/>
    </row>
    <row r="139" spans="1:55" s="66" customFormat="1" ht="39" customHeight="1" x14ac:dyDescent="0.25">
      <c r="A139" s="46"/>
      <c r="B139" s="194" t="s">
        <v>629</v>
      </c>
      <c r="C139" s="194" t="s">
        <v>803</v>
      </c>
      <c r="D139" s="44" t="s">
        <v>318</v>
      </c>
      <c r="E139" s="194" t="s">
        <v>319</v>
      </c>
      <c r="F139" s="194" t="s">
        <v>320</v>
      </c>
      <c r="G139" s="194" t="s">
        <v>265</v>
      </c>
      <c r="H139" s="194" t="s">
        <v>97</v>
      </c>
      <c r="I139" s="194" t="s">
        <v>311</v>
      </c>
      <c r="J139" s="194" t="s">
        <v>107</v>
      </c>
      <c r="K139" s="194" t="s">
        <v>511</v>
      </c>
      <c r="L139" s="194" t="s">
        <v>511</v>
      </c>
      <c r="M139" s="194" t="s">
        <v>511</v>
      </c>
      <c r="N139" s="194" t="s">
        <v>511</v>
      </c>
      <c r="O139" s="195">
        <v>43286</v>
      </c>
      <c r="P139" s="195">
        <v>44562</v>
      </c>
      <c r="Q139" s="214">
        <f t="shared" si="17"/>
        <v>190984.97</v>
      </c>
      <c r="R139" s="204">
        <v>162337.22</v>
      </c>
      <c r="S139" s="204">
        <v>14323.87</v>
      </c>
      <c r="T139" s="204">
        <v>14323.88</v>
      </c>
      <c r="U139" s="66" t="e">
        <v>#VALUE!</v>
      </c>
      <c r="V139" s="66" t="s">
        <v>511</v>
      </c>
      <c r="W139" s="66" t="s">
        <v>511</v>
      </c>
      <c r="X139" s="66" t="s">
        <v>511</v>
      </c>
      <c r="Y139" s="66" t="s">
        <v>511</v>
      </c>
      <c r="AF139" s="66" t="s">
        <v>511</v>
      </c>
      <c r="AG139" s="66" t="s">
        <v>511</v>
      </c>
      <c r="AL139" s="82"/>
      <c r="AM139" s="82"/>
      <c r="AN139" s="82"/>
      <c r="AO139" s="46"/>
      <c r="AP139" s="46"/>
      <c r="AQ139" s="46"/>
      <c r="AR139" s="46"/>
      <c r="AS139" s="46"/>
      <c r="AT139" s="46"/>
      <c r="AU139" s="46"/>
      <c r="AV139" s="46"/>
      <c r="AW139" s="46"/>
      <c r="AX139" s="46"/>
      <c r="AY139" s="46"/>
      <c r="AZ139" s="46"/>
      <c r="BA139" s="46"/>
      <c r="BB139" s="46"/>
      <c r="BC139" s="46"/>
    </row>
    <row r="140" spans="1:55" s="66" customFormat="1" ht="36" customHeight="1" x14ac:dyDescent="0.25">
      <c r="A140" s="46"/>
      <c r="B140" s="44" t="s">
        <v>630</v>
      </c>
      <c r="C140" s="44" t="s">
        <v>804</v>
      </c>
      <c r="D140" s="44" t="s">
        <v>314</v>
      </c>
      <c r="E140" s="44" t="s">
        <v>315</v>
      </c>
      <c r="F140" s="44" t="s">
        <v>317</v>
      </c>
      <c r="G140" s="44" t="s">
        <v>265</v>
      </c>
      <c r="H140" s="44" t="s">
        <v>103</v>
      </c>
      <c r="I140" s="44" t="s">
        <v>311</v>
      </c>
      <c r="J140" s="44" t="s">
        <v>107</v>
      </c>
      <c r="K140" s="44" t="s">
        <v>511</v>
      </c>
      <c r="L140" s="44" t="s">
        <v>511</v>
      </c>
      <c r="M140" s="44" t="s">
        <v>511</v>
      </c>
      <c r="N140" s="44" t="s">
        <v>511</v>
      </c>
      <c r="O140" s="26">
        <v>43284</v>
      </c>
      <c r="P140" s="26">
        <v>44624</v>
      </c>
      <c r="Q140" s="25">
        <f t="shared" si="17"/>
        <v>198997.18000000002</v>
      </c>
      <c r="R140" s="68">
        <v>169147.6</v>
      </c>
      <c r="S140" s="68">
        <v>14924.79</v>
      </c>
      <c r="T140" s="68">
        <v>14924.79</v>
      </c>
      <c r="U140" s="66" t="e">
        <v>#VALUE!</v>
      </c>
      <c r="V140" s="66" t="s">
        <v>511</v>
      </c>
      <c r="W140" s="66" t="s">
        <v>511</v>
      </c>
      <c r="X140" s="66" t="s">
        <v>511</v>
      </c>
      <c r="Y140" s="66" t="s">
        <v>511</v>
      </c>
      <c r="Z140" s="83">
        <v>0</v>
      </c>
      <c r="AF140" s="66" t="s">
        <v>511</v>
      </c>
      <c r="AG140" s="66" t="s">
        <v>511</v>
      </c>
      <c r="AL140" s="156"/>
      <c r="AM140" s="82"/>
      <c r="AN140" s="82"/>
      <c r="AO140" s="46"/>
      <c r="AP140" s="46"/>
      <c r="AQ140" s="46"/>
      <c r="AR140" s="46"/>
      <c r="AS140" s="46"/>
      <c r="AT140" s="46"/>
      <c r="AU140" s="46"/>
      <c r="AV140" s="46"/>
      <c r="AW140" s="46"/>
      <c r="AX140" s="46"/>
      <c r="AY140" s="46"/>
      <c r="AZ140" s="46"/>
      <c r="BA140" s="46"/>
      <c r="BB140" s="46"/>
      <c r="BC140" s="46"/>
    </row>
    <row r="141" spans="1:55" s="75" customFormat="1" ht="48" customHeight="1" x14ac:dyDescent="0.25">
      <c r="A141" s="95"/>
      <c r="B141" s="197" t="s">
        <v>631</v>
      </c>
      <c r="C141" s="197"/>
      <c r="D141" s="115"/>
      <c r="E141" s="197" t="s">
        <v>485</v>
      </c>
      <c r="F141" s="197"/>
      <c r="G141" s="197"/>
      <c r="H141" s="197"/>
      <c r="I141" s="197"/>
      <c r="J141" s="197"/>
      <c r="K141" s="197"/>
      <c r="L141" s="197"/>
      <c r="M141" s="197"/>
      <c r="N141" s="197"/>
      <c r="O141" s="198"/>
      <c r="P141" s="198"/>
      <c r="Q141" s="196">
        <f>T141+S141+R141</f>
        <v>60875.320000000007</v>
      </c>
      <c r="R141" s="196">
        <f>R146+R145+R144+R143+R142</f>
        <v>51073.520000000004</v>
      </c>
      <c r="S141" s="196">
        <f>S146+S145+S144+S143+S142</f>
        <v>5231.1000000000004</v>
      </c>
      <c r="T141" s="196">
        <f>T142+T143+T144+T145+T146</f>
        <v>4570.7000000000007</v>
      </c>
      <c r="U141" s="74" t="s">
        <v>685</v>
      </c>
      <c r="AH141" s="35"/>
      <c r="AI141" s="35"/>
      <c r="AJ141" s="35"/>
      <c r="AK141" s="35"/>
      <c r="AL141" s="111"/>
      <c r="AM141" s="109"/>
      <c r="AN141" s="109"/>
      <c r="AO141" s="95"/>
      <c r="AP141" s="95"/>
      <c r="AQ141" s="95"/>
      <c r="AR141" s="95"/>
      <c r="AS141" s="95"/>
      <c r="AT141" s="95"/>
      <c r="AU141" s="95"/>
      <c r="AV141" s="95"/>
      <c r="AW141" s="95"/>
      <c r="AX141" s="95"/>
      <c r="AY141" s="95"/>
      <c r="AZ141" s="95"/>
      <c r="BA141" s="95"/>
      <c r="BB141" s="95"/>
      <c r="BC141" s="95"/>
    </row>
    <row r="142" spans="1:55" s="66" customFormat="1" ht="48" customHeight="1" x14ac:dyDescent="0.25">
      <c r="A142" s="46"/>
      <c r="B142" s="44" t="s">
        <v>632</v>
      </c>
      <c r="C142" s="44" t="s">
        <v>840</v>
      </c>
      <c r="D142" s="44" t="s">
        <v>335</v>
      </c>
      <c r="E142" s="44" t="s">
        <v>336</v>
      </c>
      <c r="F142" s="44" t="s">
        <v>701</v>
      </c>
      <c r="G142" s="44" t="s">
        <v>265</v>
      </c>
      <c r="H142" s="44" t="s">
        <v>104</v>
      </c>
      <c r="I142" s="44" t="s">
        <v>328</v>
      </c>
      <c r="J142" s="44" t="s">
        <v>107</v>
      </c>
      <c r="K142" s="44" t="s">
        <v>511</v>
      </c>
      <c r="L142" s="44" t="s">
        <v>511</v>
      </c>
      <c r="M142" s="44" t="s">
        <v>511</v>
      </c>
      <c r="N142" s="44" t="s">
        <v>511</v>
      </c>
      <c r="O142" s="26">
        <v>43409</v>
      </c>
      <c r="P142" s="26">
        <v>44776</v>
      </c>
      <c r="Q142" s="25">
        <f>SUM(R142:T142)</f>
        <v>10453</v>
      </c>
      <c r="R142" s="68">
        <v>8214.61</v>
      </c>
      <c r="S142" s="68">
        <v>1449.64</v>
      </c>
      <c r="T142" s="68">
        <v>788.75</v>
      </c>
      <c r="U142" s="66" t="s">
        <v>685</v>
      </c>
      <c r="V142" s="66" t="s">
        <v>511</v>
      </c>
      <c r="W142" s="66" t="s">
        <v>511</v>
      </c>
      <c r="X142" s="66" t="s">
        <v>511</v>
      </c>
      <c r="Y142" s="66" t="s">
        <v>511</v>
      </c>
      <c r="AF142" s="66" t="s">
        <v>511</v>
      </c>
      <c r="AG142" s="66" t="s">
        <v>511</v>
      </c>
      <c r="AL142" s="82"/>
      <c r="AM142" s="199"/>
      <c r="AN142" s="82"/>
      <c r="AO142" s="46"/>
      <c r="AP142" s="46"/>
      <c r="AQ142" s="46"/>
      <c r="AR142" s="46"/>
      <c r="AS142" s="46"/>
      <c r="AT142" s="46"/>
      <c r="AU142" s="46"/>
      <c r="AV142" s="46"/>
      <c r="AW142" s="46"/>
      <c r="AX142" s="46"/>
      <c r="AY142" s="46"/>
      <c r="AZ142" s="46"/>
      <c r="BA142" s="46"/>
      <c r="BB142" s="46"/>
      <c r="BC142" s="46"/>
    </row>
    <row r="143" spans="1:55" s="66" customFormat="1" ht="36" customHeight="1" x14ac:dyDescent="0.25">
      <c r="A143" s="46"/>
      <c r="B143" s="44" t="s">
        <v>634</v>
      </c>
      <c r="C143" s="44" t="s">
        <v>841</v>
      </c>
      <c r="D143" s="44" t="s">
        <v>337</v>
      </c>
      <c r="E143" s="44" t="s">
        <v>338</v>
      </c>
      <c r="F143" s="44" t="s">
        <v>115</v>
      </c>
      <c r="G143" s="44" t="s">
        <v>265</v>
      </c>
      <c r="H143" s="44" t="s">
        <v>687</v>
      </c>
      <c r="I143" s="44" t="s">
        <v>328</v>
      </c>
      <c r="J143" s="44" t="s">
        <v>107</v>
      </c>
      <c r="K143" s="44" t="s">
        <v>511</v>
      </c>
      <c r="L143" s="44" t="s">
        <v>511</v>
      </c>
      <c r="M143" s="44" t="s">
        <v>511</v>
      </c>
      <c r="N143" s="44" t="s">
        <v>511</v>
      </c>
      <c r="O143" s="26">
        <v>43353</v>
      </c>
      <c r="P143" s="26">
        <v>44874</v>
      </c>
      <c r="Q143" s="25">
        <f>SUM(R143:T143)</f>
        <v>17041.18</v>
      </c>
      <c r="R143" s="68">
        <v>14485.09</v>
      </c>
      <c r="S143" s="68">
        <v>1278</v>
      </c>
      <c r="T143" s="68">
        <v>1278.0899999999999</v>
      </c>
      <c r="U143" s="66" t="s">
        <v>685</v>
      </c>
      <c r="V143" s="66" t="s">
        <v>511</v>
      </c>
      <c r="W143" s="66" t="s">
        <v>511</v>
      </c>
      <c r="X143" s="66" t="s">
        <v>511</v>
      </c>
      <c r="Y143" s="66" t="s">
        <v>511</v>
      </c>
      <c r="AF143" s="66" t="s">
        <v>511</v>
      </c>
      <c r="AG143" s="66" t="s">
        <v>511</v>
      </c>
      <c r="AL143" s="156"/>
      <c r="AM143" s="82"/>
      <c r="AN143" s="82"/>
      <c r="AO143" s="46"/>
      <c r="AP143" s="46"/>
      <c r="AQ143" s="46"/>
      <c r="AR143" s="46"/>
      <c r="AS143" s="46"/>
      <c r="AT143" s="46"/>
      <c r="AU143" s="46"/>
      <c r="AV143" s="46"/>
      <c r="AW143" s="46"/>
      <c r="AX143" s="46"/>
      <c r="AY143" s="46"/>
      <c r="AZ143" s="46"/>
      <c r="BA143" s="46"/>
      <c r="BB143" s="46"/>
      <c r="BC143" s="46"/>
    </row>
    <row r="144" spans="1:55" s="66" customFormat="1" ht="36" customHeight="1" x14ac:dyDescent="0.25">
      <c r="A144" s="46"/>
      <c r="B144" s="44" t="s">
        <v>635</v>
      </c>
      <c r="C144" s="44" t="s">
        <v>842</v>
      </c>
      <c r="D144" s="44" t="s">
        <v>329</v>
      </c>
      <c r="E144" s="44" t="s">
        <v>636</v>
      </c>
      <c r="F144" s="44" t="s">
        <v>100</v>
      </c>
      <c r="G144" s="44" t="s">
        <v>265</v>
      </c>
      <c r="H144" s="44" t="s">
        <v>103</v>
      </c>
      <c r="I144" s="44" t="s">
        <v>328</v>
      </c>
      <c r="J144" s="44" t="s">
        <v>107</v>
      </c>
      <c r="K144" s="44" t="s">
        <v>511</v>
      </c>
      <c r="L144" s="44" t="s">
        <v>511</v>
      </c>
      <c r="M144" s="44" t="s">
        <v>511</v>
      </c>
      <c r="N144" s="44" t="s">
        <v>511</v>
      </c>
      <c r="O144" s="26">
        <v>43235</v>
      </c>
      <c r="P144" s="26">
        <v>45199</v>
      </c>
      <c r="Q144" s="25">
        <f>SUM(R144:T144)</f>
        <v>15224</v>
      </c>
      <c r="R144" s="68">
        <v>12940.4</v>
      </c>
      <c r="S144" s="68">
        <v>1141.5999999999999</v>
      </c>
      <c r="T144" s="68">
        <v>1142</v>
      </c>
      <c r="U144" s="66" t="s">
        <v>685</v>
      </c>
      <c r="V144" s="66" t="s">
        <v>511</v>
      </c>
      <c r="W144" s="66" t="s">
        <v>511</v>
      </c>
      <c r="X144" s="66" t="s">
        <v>511</v>
      </c>
      <c r="Y144" s="66" t="s">
        <v>511</v>
      </c>
      <c r="AF144" s="66" t="s">
        <v>511</v>
      </c>
      <c r="AG144" s="66" t="s">
        <v>921</v>
      </c>
      <c r="AL144" s="82"/>
      <c r="AM144" s="82"/>
      <c r="AN144" s="82"/>
      <c r="AO144" s="46"/>
      <c r="AP144" s="46"/>
      <c r="AQ144" s="46"/>
      <c r="AR144" s="46"/>
      <c r="AS144" s="46"/>
      <c r="AT144" s="46"/>
      <c r="AU144" s="46"/>
      <c r="AV144" s="46"/>
      <c r="AW144" s="46"/>
      <c r="AX144" s="46"/>
      <c r="AY144" s="46"/>
      <c r="AZ144" s="46"/>
      <c r="BA144" s="46"/>
      <c r="BB144" s="46"/>
      <c r="BC144" s="46"/>
    </row>
    <row r="145" spans="1:55" s="77" customFormat="1" ht="36" customHeight="1" x14ac:dyDescent="0.25">
      <c r="A145" s="81"/>
      <c r="B145" s="55" t="s">
        <v>637</v>
      </c>
      <c r="C145" s="55" t="s">
        <v>843</v>
      </c>
      <c r="D145" s="40" t="s">
        <v>330</v>
      </c>
      <c r="E145" s="55" t="s">
        <v>331</v>
      </c>
      <c r="F145" s="55" t="s">
        <v>706</v>
      </c>
      <c r="G145" s="55" t="s">
        <v>265</v>
      </c>
      <c r="H145" s="55" t="s">
        <v>97</v>
      </c>
      <c r="I145" s="55" t="s">
        <v>328</v>
      </c>
      <c r="J145" s="55" t="s">
        <v>107</v>
      </c>
      <c r="K145" s="55" t="s">
        <v>511</v>
      </c>
      <c r="L145" s="55" t="s">
        <v>511</v>
      </c>
      <c r="M145" s="55" t="s">
        <v>511</v>
      </c>
      <c r="N145" s="55" t="s">
        <v>511</v>
      </c>
      <c r="O145" s="200">
        <v>43322</v>
      </c>
      <c r="P145" s="195">
        <v>44508</v>
      </c>
      <c r="Q145" s="214">
        <v>2478.1400000000003</v>
      </c>
      <c r="R145" s="201">
        <v>2106.42</v>
      </c>
      <c r="S145" s="201">
        <v>185.86</v>
      </c>
      <c r="T145" s="201">
        <v>185.86</v>
      </c>
      <c r="U145" s="79" t="s">
        <v>685</v>
      </c>
      <c r="V145" s="79" t="s">
        <v>511</v>
      </c>
      <c r="W145" s="79" t="s">
        <v>511</v>
      </c>
      <c r="X145" s="79" t="s">
        <v>511</v>
      </c>
      <c r="Y145" s="79" t="s">
        <v>511</v>
      </c>
      <c r="Z145" s="79"/>
      <c r="AA145" s="79"/>
      <c r="AB145" s="79"/>
      <c r="AC145" s="79"/>
      <c r="AD145" s="79"/>
      <c r="AE145" s="79"/>
      <c r="AF145" s="79" t="s">
        <v>511</v>
      </c>
      <c r="AG145" s="79" t="s">
        <v>511</v>
      </c>
      <c r="AH145" s="78"/>
      <c r="AI145" s="78"/>
      <c r="AJ145" s="78"/>
      <c r="AK145" s="78"/>
      <c r="AL145" s="82"/>
      <c r="AM145" s="82"/>
      <c r="AN145" s="82"/>
      <c r="AO145" s="81"/>
      <c r="AP145" s="81"/>
      <c r="AQ145" s="81"/>
      <c r="AR145" s="81"/>
      <c r="AS145" s="81"/>
      <c r="AT145" s="81"/>
      <c r="AU145" s="81"/>
      <c r="AV145" s="81"/>
      <c r="AW145" s="81"/>
      <c r="AX145" s="81"/>
      <c r="AY145" s="81"/>
      <c r="AZ145" s="81"/>
      <c r="BA145" s="81"/>
      <c r="BB145" s="81"/>
      <c r="BC145" s="81"/>
    </row>
    <row r="146" spans="1:55" s="66" customFormat="1" ht="36" customHeight="1" x14ac:dyDescent="0.25">
      <c r="A146" s="46"/>
      <c r="B146" s="44" t="s">
        <v>638</v>
      </c>
      <c r="C146" s="44" t="s">
        <v>844</v>
      </c>
      <c r="D146" s="44" t="s">
        <v>333</v>
      </c>
      <c r="E146" s="44" t="s">
        <v>334</v>
      </c>
      <c r="F146" s="44" t="s">
        <v>121</v>
      </c>
      <c r="G146" s="44" t="s">
        <v>265</v>
      </c>
      <c r="H146" s="44" t="s">
        <v>105</v>
      </c>
      <c r="I146" s="44" t="s">
        <v>328</v>
      </c>
      <c r="J146" s="44" t="s">
        <v>107</v>
      </c>
      <c r="K146" s="44" t="s">
        <v>511</v>
      </c>
      <c r="L146" s="44" t="s">
        <v>511</v>
      </c>
      <c r="M146" s="44" t="s">
        <v>511</v>
      </c>
      <c r="N146" s="44" t="s">
        <v>511</v>
      </c>
      <c r="O146" s="26">
        <v>43349</v>
      </c>
      <c r="P146" s="26">
        <v>45199</v>
      </c>
      <c r="Q146" s="25">
        <f>SUM(R146:T146)</f>
        <v>15679</v>
      </c>
      <c r="R146" s="68">
        <v>13327</v>
      </c>
      <c r="S146" s="68">
        <v>1176</v>
      </c>
      <c r="T146" s="68">
        <v>1176</v>
      </c>
      <c r="U146" s="66" t="s">
        <v>685</v>
      </c>
      <c r="V146" s="66" t="s">
        <v>511</v>
      </c>
      <c r="W146" s="66" t="s">
        <v>511</v>
      </c>
      <c r="X146" s="66" t="s">
        <v>511</v>
      </c>
      <c r="Y146" s="66" t="s">
        <v>511</v>
      </c>
      <c r="AF146" s="66" t="s">
        <v>511</v>
      </c>
      <c r="AG146" s="66" t="s">
        <v>511</v>
      </c>
      <c r="AL146" s="156"/>
      <c r="AM146" s="82"/>
      <c r="AN146" s="82"/>
      <c r="AO146" s="46"/>
      <c r="AP146" s="46"/>
      <c r="AQ146" s="46"/>
      <c r="AR146" s="46"/>
      <c r="AS146" s="46"/>
      <c r="AT146" s="46"/>
      <c r="AU146" s="46"/>
      <c r="AV146" s="46"/>
      <c r="AW146" s="46"/>
      <c r="AX146" s="46"/>
      <c r="AY146" s="46"/>
      <c r="AZ146" s="46"/>
      <c r="BA146" s="46"/>
      <c r="BB146" s="46"/>
      <c r="BC146" s="46"/>
    </row>
    <row r="147" spans="1:55" s="75" customFormat="1" ht="36" customHeight="1" x14ac:dyDescent="0.25">
      <c r="A147" s="95"/>
      <c r="B147" s="38" t="s">
        <v>639</v>
      </c>
      <c r="C147" s="38"/>
      <c r="D147" s="38"/>
      <c r="E147" s="38" t="s">
        <v>486</v>
      </c>
      <c r="F147" s="38"/>
      <c r="G147" s="38"/>
      <c r="H147" s="38"/>
      <c r="I147" s="38"/>
      <c r="J147" s="38"/>
      <c r="K147" s="38"/>
      <c r="L147" s="38"/>
      <c r="M147" s="38"/>
      <c r="N147" s="38"/>
      <c r="O147" s="16"/>
      <c r="P147" s="16"/>
      <c r="Q147" s="17"/>
      <c r="R147" s="20"/>
      <c r="S147" s="20"/>
      <c r="T147" s="20"/>
      <c r="U147" s="74" t="s">
        <v>685</v>
      </c>
      <c r="AH147" s="35"/>
      <c r="AI147" s="35"/>
      <c r="AJ147" s="35"/>
      <c r="AK147" s="35"/>
      <c r="AL147" s="95"/>
      <c r="AM147" s="95"/>
      <c r="AN147" s="95"/>
      <c r="AO147" s="95"/>
      <c r="AP147" s="95"/>
      <c r="AQ147" s="95"/>
      <c r="AR147" s="95"/>
      <c r="AS147" s="95"/>
      <c r="AT147" s="95"/>
      <c r="AU147" s="95"/>
      <c r="AV147" s="95"/>
      <c r="AW147" s="95"/>
      <c r="AX147" s="95"/>
      <c r="AY147" s="95"/>
      <c r="AZ147" s="95"/>
      <c r="BA147" s="95"/>
      <c r="BB147" s="95"/>
      <c r="BC147" s="95"/>
    </row>
    <row r="148" spans="1:55" s="75" customFormat="1" ht="28.5" customHeight="1" x14ac:dyDescent="0.25">
      <c r="A148" s="95"/>
      <c r="B148" s="115" t="s">
        <v>640</v>
      </c>
      <c r="C148" s="115"/>
      <c r="D148" s="115"/>
      <c r="E148" s="115" t="s">
        <v>487</v>
      </c>
      <c r="F148" s="115"/>
      <c r="G148" s="115"/>
      <c r="H148" s="115"/>
      <c r="I148" s="115"/>
      <c r="J148" s="115"/>
      <c r="K148" s="115"/>
      <c r="L148" s="115"/>
      <c r="M148" s="115"/>
      <c r="N148" s="115"/>
      <c r="O148" s="116"/>
      <c r="P148" s="116"/>
      <c r="Q148" s="117">
        <f>R148+S148+T148</f>
        <v>1336330.1299999999</v>
      </c>
      <c r="R148" s="117">
        <f t="shared" ref="R148:S148" si="18">SUM(R149:R153)</f>
        <v>885762</v>
      </c>
      <c r="S148" s="117">
        <f t="shared" si="18"/>
        <v>21947.85</v>
      </c>
      <c r="T148" s="117">
        <f>SUM(T149:T153)</f>
        <v>428620.27999999997</v>
      </c>
      <c r="U148" s="74" t="s">
        <v>685</v>
      </c>
      <c r="AH148" s="35"/>
      <c r="AI148" s="35"/>
      <c r="AJ148" s="35"/>
      <c r="AK148" s="35"/>
      <c r="AL148" s="114"/>
      <c r="AM148" s="95"/>
      <c r="AN148" s="95"/>
      <c r="AO148" s="95"/>
      <c r="AP148" s="95"/>
      <c r="AQ148" s="95"/>
      <c r="AR148" s="95"/>
      <c r="AS148" s="95"/>
      <c r="AT148" s="95"/>
      <c r="AU148" s="95"/>
      <c r="AV148" s="95"/>
      <c r="AW148" s="95"/>
      <c r="AX148" s="95"/>
      <c r="AY148" s="95"/>
      <c r="AZ148" s="95"/>
      <c r="BA148" s="95"/>
      <c r="BB148" s="95"/>
      <c r="BC148" s="95"/>
    </row>
    <row r="149" spans="1:55" s="46" customFormat="1" ht="36" customHeight="1" x14ac:dyDescent="0.25">
      <c r="B149" s="44" t="s">
        <v>641</v>
      </c>
      <c r="C149" s="44" t="s">
        <v>805</v>
      </c>
      <c r="D149" s="44" t="s">
        <v>239</v>
      </c>
      <c r="E149" s="44" t="s">
        <v>240</v>
      </c>
      <c r="F149" s="44" t="s">
        <v>121</v>
      </c>
      <c r="G149" s="44" t="s">
        <v>235</v>
      </c>
      <c r="H149" s="44" t="s">
        <v>105</v>
      </c>
      <c r="I149" s="44" t="s">
        <v>234</v>
      </c>
      <c r="J149" s="44" t="s">
        <v>107</v>
      </c>
      <c r="K149" s="44" t="s">
        <v>511</v>
      </c>
      <c r="L149" s="44" t="s">
        <v>511</v>
      </c>
      <c r="M149" s="44" t="s">
        <v>511</v>
      </c>
      <c r="N149" s="44" t="s">
        <v>511</v>
      </c>
      <c r="O149" s="26">
        <v>42849</v>
      </c>
      <c r="P149" s="91">
        <v>2020</v>
      </c>
      <c r="Q149" s="25">
        <f t="shared" ref="Q149:Q153" si="19">SUM(R149:T149)</f>
        <v>148480</v>
      </c>
      <c r="R149" s="68">
        <v>126208</v>
      </c>
      <c r="S149" s="68">
        <v>0</v>
      </c>
      <c r="T149" s="68">
        <v>22272</v>
      </c>
      <c r="U149" s="46" t="s">
        <v>685</v>
      </c>
      <c r="V149" s="46" t="s">
        <v>511</v>
      </c>
      <c r="W149" s="46" t="s">
        <v>511</v>
      </c>
      <c r="X149" s="46" t="s">
        <v>511</v>
      </c>
      <c r="Y149" s="46" t="s">
        <v>511</v>
      </c>
      <c r="AF149" s="46" t="s">
        <v>511</v>
      </c>
      <c r="AG149" s="46" t="s">
        <v>921</v>
      </c>
    </row>
    <row r="150" spans="1:55" s="46" customFormat="1" ht="36" customHeight="1" x14ac:dyDescent="0.25">
      <c r="B150" s="44" t="s">
        <v>644</v>
      </c>
      <c r="C150" s="44" t="s">
        <v>806</v>
      </c>
      <c r="D150" s="44" t="s">
        <v>246</v>
      </c>
      <c r="E150" s="44" t="s">
        <v>247</v>
      </c>
      <c r="F150" s="44" t="s">
        <v>99</v>
      </c>
      <c r="G150" s="44" t="s">
        <v>235</v>
      </c>
      <c r="H150" s="44" t="s">
        <v>104</v>
      </c>
      <c r="I150" s="44" t="s">
        <v>234</v>
      </c>
      <c r="J150" s="44" t="s">
        <v>107</v>
      </c>
      <c r="K150" s="44" t="s">
        <v>511</v>
      </c>
      <c r="L150" s="44" t="s">
        <v>511</v>
      </c>
      <c r="M150" s="44" t="s">
        <v>511</v>
      </c>
      <c r="N150" s="44" t="s">
        <v>511</v>
      </c>
      <c r="O150" s="26">
        <v>42888</v>
      </c>
      <c r="P150" s="26">
        <v>43676</v>
      </c>
      <c r="Q150" s="25">
        <f t="shared" si="19"/>
        <v>185399.14999999997</v>
      </c>
      <c r="R150" s="68">
        <v>157589.22999999998</v>
      </c>
      <c r="S150" s="68">
        <v>0</v>
      </c>
      <c r="T150" s="68">
        <v>27809.919999999995</v>
      </c>
      <c r="U150" s="46" t="s">
        <v>685</v>
      </c>
      <c r="V150" s="46" t="s">
        <v>921</v>
      </c>
      <c r="W150" s="46" t="s">
        <v>921</v>
      </c>
      <c r="X150" s="46" t="s">
        <v>511</v>
      </c>
      <c r="Y150" s="46" t="s">
        <v>921</v>
      </c>
      <c r="AF150" s="46" t="s">
        <v>511</v>
      </c>
      <c r="AG150" s="46" t="s">
        <v>511</v>
      </c>
    </row>
    <row r="151" spans="1:55" s="46" customFormat="1" ht="36" customHeight="1" x14ac:dyDescent="0.25">
      <c r="B151" s="44" t="s">
        <v>645</v>
      </c>
      <c r="C151" s="44" t="s">
        <v>807</v>
      </c>
      <c r="D151" s="44" t="s">
        <v>249</v>
      </c>
      <c r="E151" s="44" t="s">
        <v>250</v>
      </c>
      <c r="F151" s="44" t="s">
        <v>115</v>
      </c>
      <c r="G151" s="44" t="s">
        <v>235</v>
      </c>
      <c r="H151" s="44" t="s">
        <v>687</v>
      </c>
      <c r="I151" s="44" t="s">
        <v>234</v>
      </c>
      <c r="J151" s="44" t="s">
        <v>107</v>
      </c>
      <c r="K151" s="44" t="s">
        <v>511</v>
      </c>
      <c r="L151" s="44" t="s">
        <v>511</v>
      </c>
      <c r="M151" s="44" t="s">
        <v>511</v>
      </c>
      <c r="N151" s="44" t="s">
        <v>511</v>
      </c>
      <c r="O151" s="26">
        <v>42936</v>
      </c>
      <c r="P151" s="26">
        <v>43444</v>
      </c>
      <c r="Q151" s="25">
        <f t="shared" si="19"/>
        <v>600732.80000000005</v>
      </c>
      <c r="R151" s="68">
        <v>346361</v>
      </c>
      <c r="S151" s="68">
        <v>0</v>
      </c>
      <c r="T151" s="68">
        <v>254371.8</v>
      </c>
      <c r="U151" s="46" t="s">
        <v>685</v>
      </c>
      <c r="V151" s="46" t="s">
        <v>511</v>
      </c>
      <c r="W151" s="46" t="s">
        <v>511</v>
      </c>
      <c r="X151" s="46" t="s">
        <v>511</v>
      </c>
      <c r="Y151" s="46" t="s">
        <v>511</v>
      </c>
      <c r="AF151" s="46" t="s">
        <v>511</v>
      </c>
      <c r="AG151" s="46" t="s">
        <v>921</v>
      </c>
    </row>
    <row r="152" spans="1:55" s="66" customFormat="1" ht="36" customHeight="1" x14ac:dyDescent="0.25">
      <c r="A152" s="46"/>
      <c r="B152" s="44" t="s">
        <v>646</v>
      </c>
      <c r="C152" s="44" t="s">
        <v>808</v>
      </c>
      <c r="D152" s="44" t="s">
        <v>236</v>
      </c>
      <c r="E152" s="44" t="s">
        <v>237</v>
      </c>
      <c r="F152" s="44" t="s">
        <v>127</v>
      </c>
      <c r="G152" s="44" t="s">
        <v>235</v>
      </c>
      <c r="H152" s="44" t="s">
        <v>97</v>
      </c>
      <c r="I152" s="44" t="s">
        <v>234</v>
      </c>
      <c r="J152" s="44" t="s">
        <v>107</v>
      </c>
      <c r="K152" s="44" t="s">
        <v>511</v>
      </c>
      <c r="L152" s="44" t="s">
        <v>511</v>
      </c>
      <c r="M152" s="44" t="s">
        <v>511</v>
      </c>
      <c r="N152" s="44" t="s">
        <v>511</v>
      </c>
      <c r="O152" s="26">
        <v>42851</v>
      </c>
      <c r="P152" s="26">
        <v>44620</v>
      </c>
      <c r="Q152" s="68">
        <f t="shared" si="19"/>
        <v>255399.18</v>
      </c>
      <c r="R152" s="68">
        <v>131232.62</v>
      </c>
      <c r="S152" s="68">
        <v>0</v>
      </c>
      <c r="T152" s="68">
        <v>124166.56</v>
      </c>
      <c r="U152" s="66" t="s">
        <v>685</v>
      </c>
      <c r="V152" s="66" t="s">
        <v>511</v>
      </c>
      <c r="W152" s="66" t="s">
        <v>511</v>
      </c>
      <c r="X152" s="66" t="s">
        <v>511</v>
      </c>
      <c r="Y152" s="66" t="s">
        <v>511</v>
      </c>
      <c r="AF152" s="66" t="s">
        <v>511</v>
      </c>
      <c r="AG152" s="66" t="s">
        <v>921</v>
      </c>
      <c r="AL152" s="82"/>
      <c r="AM152" s="82"/>
      <c r="AN152" s="82"/>
      <c r="AO152" s="46"/>
      <c r="AP152" s="46"/>
      <c r="AQ152" s="46"/>
      <c r="AR152" s="46"/>
      <c r="AS152" s="46"/>
      <c r="AT152" s="46"/>
      <c r="AU152" s="46"/>
      <c r="AV152" s="46"/>
      <c r="AW152" s="46"/>
      <c r="AX152" s="46"/>
      <c r="AY152" s="46"/>
      <c r="AZ152" s="46"/>
      <c r="BA152" s="46"/>
      <c r="BB152" s="46"/>
      <c r="BC152" s="46"/>
    </row>
    <row r="153" spans="1:55" s="46" customFormat="1" ht="35.4" customHeight="1" x14ac:dyDescent="0.25">
      <c r="B153" s="44" t="s">
        <v>647</v>
      </c>
      <c r="C153" s="44" t="s">
        <v>809</v>
      </c>
      <c r="D153" s="44" t="s">
        <v>242</v>
      </c>
      <c r="E153" s="44" t="s">
        <v>243</v>
      </c>
      <c r="F153" s="44" t="s">
        <v>245</v>
      </c>
      <c r="G153" s="44" t="s">
        <v>235</v>
      </c>
      <c r="H153" s="44" t="s">
        <v>103</v>
      </c>
      <c r="I153" s="44" t="s">
        <v>234</v>
      </c>
      <c r="J153" s="44" t="s">
        <v>107</v>
      </c>
      <c r="K153" s="44" t="s">
        <v>511</v>
      </c>
      <c r="L153" s="44" t="s">
        <v>511</v>
      </c>
      <c r="M153" s="44" t="s">
        <v>511</v>
      </c>
      <c r="N153" s="44" t="s">
        <v>511</v>
      </c>
      <c r="O153" s="26">
        <v>42825</v>
      </c>
      <c r="P153" s="26">
        <v>43488</v>
      </c>
      <c r="Q153" s="25">
        <f t="shared" si="19"/>
        <v>146319</v>
      </c>
      <c r="R153" s="68">
        <v>124371.15</v>
      </c>
      <c r="S153" s="68">
        <v>21947.85</v>
      </c>
      <c r="T153" s="68">
        <v>0</v>
      </c>
      <c r="U153" s="46" t="s">
        <v>685</v>
      </c>
      <c r="V153" s="46" t="s">
        <v>511</v>
      </c>
      <c r="W153" s="46" t="s">
        <v>511</v>
      </c>
      <c r="X153" s="46" t="s">
        <v>511</v>
      </c>
      <c r="Y153" s="46" t="s">
        <v>511</v>
      </c>
      <c r="AF153" s="46" t="s">
        <v>511</v>
      </c>
      <c r="AG153" s="46" t="s">
        <v>511</v>
      </c>
    </row>
    <row r="154" spans="1:55" s="75" customFormat="1" ht="24" customHeight="1" x14ac:dyDescent="0.25">
      <c r="A154" s="95"/>
      <c r="B154" s="115" t="s">
        <v>648</v>
      </c>
      <c r="C154" s="115"/>
      <c r="D154" s="115"/>
      <c r="E154" s="115" t="s">
        <v>488</v>
      </c>
      <c r="F154" s="115"/>
      <c r="G154" s="115"/>
      <c r="H154" s="115"/>
      <c r="I154" s="115"/>
      <c r="J154" s="115"/>
      <c r="K154" s="115"/>
      <c r="L154" s="115"/>
      <c r="M154" s="115"/>
      <c r="N154" s="115"/>
      <c r="O154" s="116"/>
      <c r="P154" s="116"/>
      <c r="Q154" s="117">
        <f>R154+S154+T154</f>
        <v>2985665.81</v>
      </c>
      <c r="R154" s="117">
        <f t="shared" ref="R154:S154" si="20">SUM(R155:R159)</f>
        <v>2520931.58</v>
      </c>
      <c r="S154" s="117">
        <f t="shared" si="20"/>
        <v>0</v>
      </c>
      <c r="T154" s="117">
        <f>SUM(T155:T159)</f>
        <v>464734.23</v>
      </c>
      <c r="U154" s="74" t="e">
        <v>#VALUE!</v>
      </c>
      <c r="AH154" s="35"/>
      <c r="AI154" s="35"/>
      <c r="AJ154" s="35"/>
      <c r="AK154" s="35"/>
      <c r="AL154" s="114"/>
      <c r="AM154" s="95"/>
      <c r="AN154" s="95"/>
      <c r="AO154" s="95"/>
      <c r="AP154" s="95"/>
      <c r="AQ154" s="95"/>
      <c r="AR154" s="95"/>
      <c r="AS154" s="95"/>
      <c r="AT154" s="95"/>
      <c r="AU154" s="95"/>
      <c r="AV154" s="95"/>
      <c r="AW154" s="95"/>
      <c r="AX154" s="95"/>
      <c r="AY154" s="95"/>
      <c r="AZ154" s="95"/>
      <c r="BA154" s="95"/>
      <c r="BB154" s="95"/>
      <c r="BC154" s="95"/>
    </row>
    <row r="155" spans="1:55" s="46" customFormat="1" ht="36" customHeight="1" x14ac:dyDescent="0.25">
      <c r="B155" s="44" t="s">
        <v>649</v>
      </c>
      <c r="C155" s="44" t="s">
        <v>810</v>
      </c>
      <c r="D155" s="44" t="s">
        <v>253</v>
      </c>
      <c r="E155" s="44" t="s">
        <v>254</v>
      </c>
      <c r="F155" s="44" t="s">
        <v>121</v>
      </c>
      <c r="G155" s="44" t="s">
        <v>235</v>
      </c>
      <c r="H155" s="44" t="s">
        <v>105</v>
      </c>
      <c r="I155" s="44" t="s">
        <v>252</v>
      </c>
      <c r="J155" s="44" t="s">
        <v>107</v>
      </c>
      <c r="K155" s="44" t="s">
        <v>511</v>
      </c>
      <c r="L155" s="44" t="s">
        <v>511</v>
      </c>
      <c r="M155" s="44" t="s">
        <v>511</v>
      </c>
      <c r="N155" s="44" t="s">
        <v>511</v>
      </c>
      <c r="O155" s="26">
        <v>42605</v>
      </c>
      <c r="P155" s="26">
        <v>43950</v>
      </c>
      <c r="Q155" s="68">
        <f>R155+T155</f>
        <v>601173.85</v>
      </c>
      <c r="R155" s="68">
        <v>510997.65</v>
      </c>
      <c r="S155" s="68">
        <v>0</v>
      </c>
      <c r="T155" s="68">
        <v>90176.2</v>
      </c>
      <c r="U155" s="46" t="s">
        <v>685</v>
      </c>
      <c r="V155" s="46" t="s">
        <v>511</v>
      </c>
      <c r="W155" s="46" t="s">
        <v>511</v>
      </c>
      <c r="X155" s="46" t="s">
        <v>511</v>
      </c>
      <c r="Y155" s="46" t="s">
        <v>511</v>
      </c>
      <c r="AF155" s="46" t="s">
        <v>511</v>
      </c>
      <c r="AG155" s="46" t="s">
        <v>921</v>
      </c>
    </row>
    <row r="156" spans="1:55" s="46" customFormat="1" ht="36" customHeight="1" x14ac:dyDescent="0.25">
      <c r="B156" s="44" t="s">
        <v>651</v>
      </c>
      <c r="C156" s="44" t="s">
        <v>811</v>
      </c>
      <c r="D156" s="44" t="s">
        <v>261</v>
      </c>
      <c r="E156" s="44" t="s">
        <v>262</v>
      </c>
      <c r="F156" s="44" t="s">
        <v>99</v>
      </c>
      <c r="G156" s="44" t="s">
        <v>235</v>
      </c>
      <c r="H156" s="44" t="s">
        <v>104</v>
      </c>
      <c r="I156" s="44" t="s">
        <v>252</v>
      </c>
      <c r="J156" s="44" t="s">
        <v>107</v>
      </c>
      <c r="K156" s="44" t="s">
        <v>511</v>
      </c>
      <c r="L156" s="44" t="s">
        <v>511</v>
      </c>
      <c r="M156" s="44" t="s">
        <v>511</v>
      </c>
      <c r="N156" s="44" t="s">
        <v>511</v>
      </c>
      <c r="O156" s="26">
        <v>42626</v>
      </c>
      <c r="P156" s="26">
        <v>43488</v>
      </c>
      <c r="Q156" s="68">
        <f>R156+T156</f>
        <v>241889</v>
      </c>
      <c r="R156" s="68">
        <v>205605.65</v>
      </c>
      <c r="S156" s="68">
        <v>0</v>
      </c>
      <c r="T156" s="68">
        <v>36283.35</v>
      </c>
      <c r="U156" s="46" t="s">
        <v>685</v>
      </c>
      <c r="V156" s="46" t="s">
        <v>511</v>
      </c>
      <c r="W156" s="46" t="s">
        <v>511</v>
      </c>
      <c r="X156" s="46" t="s">
        <v>511</v>
      </c>
      <c r="Y156" s="46" t="s">
        <v>511</v>
      </c>
      <c r="AF156" s="46" t="s">
        <v>511</v>
      </c>
      <c r="AG156" s="46" t="s">
        <v>921</v>
      </c>
    </row>
    <row r="157" spans="1:55" s="79" customFormat="1" ht="36" customHeight="1" x14ac:dyDescent="0.25">
      <c r="A157" s="46"/>
      <c r="B157" s="42" t="s">
        <v>1097</v>
      </c>
      <c r="C157" s="42" t="s">
        <v>812</v>
      </c>
      <c r="D157" s="40" t="s">
        <v>255</v>
      </c>
      <c r="E157" s="42" t="s">
        <v>256</v>
      </c>
      <c r="F157" s="42" t="s">
        <v>115</v>
      </c>
      <c r="G157" s="42" t="s">
        <v>235</v>
      </c>
      <c r="H157" s="42" t="s">
        <v>687</v>
      </c>
      <c r="I157" s="42" t="s">
        <v>252</v>
      </c>
      <c r="J157" s="42" t="s">
        <v>107</v>
      </c>
      <c r="K157" s="42" t="s">
        <v>511</v>
      </c>
      <c r="L157" s="42" t="s">
        <v>511</v>
      </c>
      <c r="M157" s="42" t="s">
        <v>511</v>
      </c>
      <c r="N157" s="42" t="s">
        <v>511</v>
      </c>
      <c r="O157" s="129">
        <v>42599</v>
      </c>
      <c r="P157" s="139">
        <v>44347</v>
      </c>
      <c r="Q157" s="233">
        <f>SUM(R157:T157)</f>
        <v>956142.54999999993</v>
      </c>
      <c r="R157" s="68">
        <v>795836.94</v>
      </c>
      <c r="S157" s="21">
        <v>0</v>
      </c>
      <c r="T157" s="21">
        <v>160305.60999999999</v>
      </c>
      <c r="U157" s="79" t="s">
        <v>685</v>
      </c>
      <c r="V157" s="79" t="s">
        <v>511</v>
      </c>
      <c r="W157" s="79" t="s">
        <v>511</v>
      </c>
      <c r="X157" s="79" t="s">
        <v>511</v>
      </c>
      <c r="Y157" s="79" t="s">
        <v>511</v>
      </c>
      <c r="AF157" s="79" t="s">
        <v>511</v>
      </c>
      <c r="AG157" s="79" t="s">
        <v>921</v>
      </c>
      <c r="AH157" s="35"/>
      <c r="AI157" s="35"/>
      <c r="AJ157" s="35"/>
      <c r="AK157" s="35"/>
      <c r="AL157" s="46"/>
      <c r="AM157" s="46"/>
      <c r="AN157" s="46"/>
      <c r="AO157" s="46"/>
      <c r="AP157" s="46"/>
      <c r="AQ157" s="46"/>
      <c r="AR157" s="46"/>
      <c r="AS157" s="46"/>
      <c r="AT157" s="46"/>
      <c r="AU157" s="46"/>
      <c r="AV157" s="46"/>
      <c r="AW157" s="46"/>
      <c r="AX157" s="46"/>
      <c r="AY157" s="46"/>
      <c r="AZ157" s="46"/>
      <c r="BA157" s="46"/>
      <c r="BB157" s="46"/>
      <c r="BC157" s="46"/>
    </row>
    <row r="158" spans="1:55" s="46" customFormat="1" ht="30" customHeight="1" x14ac:dyDescent="0.25">
      <c r="B158" s="44" t="s">
        <v>652</v>
      </c>
      <c r="C158" s="44" t="s">
        <v>813</v>
      </c>
      <c r="D158" s="44" t="s">
        <v>257</v>
      </c>
      <c r="E158" s="44" t="s">
        <v>258</v>
      </c>
      <c r="F158" s="44" t="s">
        <v>127</v>
      </c>
      <c r="G158" s="44" t="s">
        <v>235</v>
      </c>
      <c r="H158" s="44" t="s">
        <v>97</v>
      </c>
      <c r="I158" s="44" t="s">
        <v>252</v>
      </c>
      <c r="J158" s="44" t="s">
        <v>107</v>
      </c>
      <c r="K158" s="44" t="s">
        <v>511</v>
      </c>
      <c r="L158" s="44" t="s">
        <v>511</v>
      </c>
      <c r="M158" s="44" t="s">
        <v>511</v>
      </c>
      <c r="N158" s="44" t="s">
        <v>511</v>
      </c>
      <c r="O158" s="26">
        <v>42593</v>
      </c>
      <c r="P158" s="26">
        <v>43890</v>
      </c>
      <c r="Q158" s="21">
        <f>R158+T158</f>
        <v>727472.94</v>
      </c>
      <c r="R158" s="68">
        <v>618351.99</v>
      </c>
      <c r="S158" s="68">
        <v>0</v>
      </c>
      <c r="T158" s="68">
        <v>109120.95</v>
      </c>
      <c r="U158" s="46" t="s">
        <v>685</v>
      </c>
      <c r="V158" s="46" t="s">
        <v>511</v>
      </c>
      <c r="W158" s="46" t="s">
        <v>511</v>
      </c>
      <c r="X158" s="46" t="s">
        <v>511</v>
      </c>
      <c r="Y158" s="46" t="s">
        <v>511</v>
      </c>
      <c r="AF158" s="46" t="s">
        <v>511</v>
      </c>
      <c r="AG158" s="46" t="s">
        <v>921</v>
      </c>
      <c r="AL158" s="82"/>
      <c r="AP158" s="46" t="s">
        <v>1132</v>
      </c>
    </row>
    <row r="159" spans="1:55" s="66" customFormat="1" ht="30" customHeight="1" x14ac:dyDescent="0.25">
      <c r="A159" s="46"/>
      <c r="B159" s="44" t="s">
        <v>653</v>
      </c>
      <c r="C159" s="44" t="s">
        <v>814</v>
      </c>
      <c r="D159" s="44" t="s">
        <v>259</v>
      </c>
      <c r="E159" s="44" t="s">
        <v>260</v>
      </c>
      <c r="F159" s="44" t="s">
        <v>100</v>
      </c>
      <c r="G159" s="44" t="s">
        <v>235</v>
      </c>
      <c r="H159" s="44" t="s">
        <v>103</v>
      </c>
      <c r="I159" s="44" t="s">
        <v>252</v>
      </c>
      <c r="J159" s="44" t="s">
        <v>107</v>
      </c>
      <c r="K159" s="44" t="s">
        <v>511</v>
      </c>
      <c r="L159" s="44" t="s">
        <v>511</v>
      </c>
      <c r="M159" s="44" t="s">
        <v>511</v>
      </c>
      <c r="N159" s="44" t="s">
        <v>511</v>
      </c>
      <c r="O159" s="26">
        <v>42613</v>
      </c>
      <c r="P159" s="26">
        <v>44681</v>
      </c>
      <c r="Q159" s="21">
        <f>R159+T159</f>
        <v>458987.47</v>
      </c>
      <c r="R159" s="68">
        <v>390139.35</v>
      </c>
      <c r="S159" s="68">
        <v>0</v>
      </c>
      <c r="T159" s="68">
        <v>68848.12</v>
      </c>
      <c r="U159" s="66" t="s">
        <v>685</v>
      </c>
      <c r="V159" s="66" t="s">
        <v>511</v>
      </c>
      <c r="W159" s="66" t="s">
        <v>511</v>
      </c>
      <c r="X159" s="66" t="s">
        <v>511</v>
      </c>
      <c r="Y159" s="66" t="s">
        <v>511</v>
      </c>
      <c r="AF159" s="66" t="s">
        <v>511</v>
      </c>
      <c r="AG159" s="66" t="s">
        <v>921</v>
      </c>
      <c r="AL159" s="82"/>
      <c r="AM159" s="82"/>
      <c r="AN159" s="82"/>
      <c r="AO159" s="46"/>
      <c r="AP159" s="46"/>
      <c r="AQ159" s="46"/>
      <c r="AR159" s="46"/>
      <c r="AS159" s="46"/>
      <c r="AT159" s="46"/>
      <c r="AU159" s="46"/>
      <c r="AV159" s="46"/>
      <c r="AW159" s="46"/>
      <c r="AX159" s="46"/>
      <c r="AY159" s="46"/>
      <c r="AZ159" s="46"/>
      <c r="BA159" s="46"/>
      <c r="BB159" s="46"/>
      <c r="BC159" s="46"/>
    </row>
    <row r="160" spans="1:55" s="75" customFormat="1" ht="37.5" customHeight="1" x14ac:dyDescent="0.25">
      <c r="A160" s="95"/>
      <c r="B160" s="38" t="s">
        <v>654</v>
      </c>
      <c r="C160" s="38"/>
      <c r="D160" s="38"/>
      <c r="E160" s="38" t="s">
        <v>489</v>
      </c>
      <c r="F160" s="38"/>
      <c r="G160" s="38"/>
      <c r="H160" s="38"/>
      <c r="I160" s="38"/>
      <c r="J160" s="38"/>
      <c r="K160" s="38"/>
      <c r="L160" s="38"/>
      <c r="M160" s="38"/>
      <c r="N160" s="38"/>
      <c r="O160" s="16"/>
      <c r="P160" s="16"/>
      <c r="Q160" s="17"/>
      <c r="R160" s="20"/>
      <c r="S160" s="20"/>
      <c r="T160" s="20"/>
      <c r="U160" s="74" t="s">
        <v>685</v>
      </c>
      <c r="AH160" s="35"/>
      <c r="AI160" s="35"/>
      <c r="AJ160" s="35"/>
      <c r="AK160" s="35"/>
      <c r="AL160" s="95"/>
      <c r="AM160" s="95"/>
      <c r="AN160" s="95"/>
      <c r="AO160" s="95"/>
      <c r="AP160" s="95"/>
      <c r="AQ160" s="95"/>
      <c r="AR160" s="95"/>
      <c r="AS160" s="95"/>
      <c r="AT160" s="95"/>
      <c r="AU160" s="95"/>
      <c r="AV160" s="95"/>
      <c r="AW160" s="95"/>
      <c r="AX160" s="95"/>
      <c r="AY160" s="95"/>
      <c r="AZ160" s="95"/>
      <c r="BA160" s="95"/>
      <c r="BB160" s="95"/>
      <c r="BC160" s="95"/>
    </row>
    <row r="161" spans="1:55" s="75" customFormat="1" ht="36" customHeight="1" x14ac:dyDescent="0.25">
      <c r="A161" s="95"/>
      <c r="B161" s="202" t="s">
        <v>655</v>
      </c>
      <c r="C161" s="202"/>
      <c r="D161" s="38"/>
      <c r="E161" s="202" t="s">
        <v>490</v>
      </c>
      <c r="F161" s="202"/>
      <c r="G161" s="202"/>
      <c r="H161" s="202"/>
      <c r="I161" s="202"/>
      <c r="J161" s="202"/>
      <c r="K161" s="202"/>
      <c r="L161" s="202"/>
      <c r="M161" s="202"/>
      <c r="N161" s="202"/>
      <c r="O161" s="203"/>
      <c r="P161" s="203"/>
      <c r="Q161" s="191">
        <f>T161+R161</f>
        <v>1420153.8699999999</v>
      </c>
      <c r="R161" s="191">
        <f>R166+R165+R164+R163+R162</f>
        <v>1206997.3999999999</v>
      </c>
      <c r="S161" s="191">
        <f>SUM(S162:S166)</f>
        <v>0</v>
      </c>
      <c r="T161" s="191">
        <f>T162+T163+T164+T165+T166</f>
        <v>213156.47</v>
      </c>
      <c r="U161" s="74" t="s">
        <v>685</v>
      </c>
      <c r="AH161" s="80"/>
      <c r="AI161" s="80"/>
      <c r="AJ161" s="80"/>
      <c r="AK161" s="80"/>
      <c r="AL161" s="111"/>
      <c r="AM161" s="95"/>
      <c r="AN161" s="95"/>
      <c r="AO161" s="95"/>
      <c r="AP161" s="95"/>
      <c r="AQ161" s="95"/>
      <c r="AR161" s="95"/>
      <c r="AS161" s="95"/>
      <c r="AT161" s="95"/>
      <c r="AU161" s="95"/>
      <c r="AV161" s="95"/>
      <c r="AW161" s="95"/>
      <c r="AX161" s="95"/>
      <c r="AY161" s="95"/>
      <c r="AZ161" s="95"/>
      <c r="BA161" s="95"/>
      <c r="BB161" s="95"/>
      <c r="BC161" s="95"/>
    </row>
    <row r="162" spans="1:55" s="46" customFormat="1" ht="36" customHeight="1" x14ac:dyDescent="0.25">
      <c r="B162" s="44" t="s">
        <v>656</v>
      </c>
      <c r="C162" s="44" t="s">
        <v>815</v>
      </c>
      <c r="D162" s="237" t="s">
        <v>1130</v>
      </c>
      <c r="E162" s="44" t="s">
        <v>371</v>
      </c>
      <c r="F162" s="44" t="s">
        <v>121</v>
      </c>
      <c r="G162" s="44" t="s">
        <v>197</v>
      </c>
      <c r="H162" s="44" t="s">
        <v>105</v>
      </c>
      <c r="I162" s="44" t="s">
        <v>369</v>
      </c>
      <c r="J162" s="44" t="s">
        <v>107</v>
      </c>
      <c r="K162" s="44" t="s">
        <v>511</v>
      </c>
      <c r="L162" s="44" t="s">
        <v>511</v>
      </c>
      <c r="M162" s="44" t="s">
        <v>511</v>
      </c>
      <c r="N162" s="44" t="s">
        <v>511</v>
      </c>
      <c r="O162" s="26">
        <v>43137</v>
      </c>
      <c r="P162" s="26">
        <v>43768</v>
      </c>
      <c r="Q162" s="68">
        <f>R162+T162</f>
        <v>160732.06</v>
      </c>
      <c r="R162" s="68">
        <v>136622.25</v>
      </c>
      <c r="S162" s="68">
        <v>0</v>
      </c>
      <c r="T162" s="68">
        <v>24109.81</v>
      </c>
      <c r="U162" s="46" t="s">
        <v>685</v>
      </c>
      <c r="V162" s="46" t="s">
        <v>511</v>
      </c>
      <c r="W162" s="46" t="s">
        <v>511</v>
      </c>
      <c r="X162" s="46" t="s">
        <v>511</v>
      </c>
      <c r="Y162" s="46" t="s">
        <v>511</v>
      </c>
      <c r="AF162" s="46" t="s">
        <v>511</v>
      </c>
      <c r="AG162" s="46" t="s">
        <v>511</v>
      </c>
    </row>
    <row r="163" spans="1:55" s="66" customFormat="1" ht="36" customHeight="1" x14ac:dyDescent="0.25">
      <c r="A163" s="46"/>
      <c r="B163" s="44" t="s">
        <v>661</v>
      </c>
      <c r="C163" s="44" t="s">
        <v>816</v>
      </c>
      <c r="D163" s="238" t="s">
        <v>1131</v>
      </c>
      <c r="E163" s="44" t="s">
        <v>375</v>
      </c>
      <c r="F163" s="44" t="s">
        <v>99</v>
      </c>
      <c r="G163" s="44" t="s">
        <v>197</v>
      </c>
      <c r="H163" s="44" t="s">
        <v>104</v>
      </c>
      <c r="I163" s="44" t="s">
        <v>369</v>
      </c>
      <c r="J163" s="44" t="s">
        <v>107</v>
      </c>
      <c r="K163" s="44" t="s">
        <v>511</v>
      </c>
      <c r="L163" s="44" t="s">
        <v>511</v>
      </c>
      <c r="M163" s="44" t="s">
        <v>511</v>
      </c>
      <c r="N163" s="44" t="s">
        <v>511</v>
      </c>
      <c r="O163" s="26">
        <v>43220</v>
      </c>
      <c r="P163" s="93">
        <v>44802</v>
      </c>
      <c r="Q163" s="68">
        <v>192832.2</v>
      </c>
      <c r="R163" s="68">
        <v>163907.37</v>
      </c>
      <c r="S163" s="68">
        <v>0</v>
      </c>
      <c r="T163" s="68">
        <v>28924.83</v>
      </c>
      <c r="U163" s="84" t="s">
        <v>685</v>
      </c>
      <c r="V163" s="84" t="s">
        <v>921</v>
      </c>
      <c r="W163" s="84" t="s">
        <v>921</v>
      </c>
      <c r="X163" s="84" t="s">
        <v>511</v>
      </c>
      <c r="Y163" s="84" t="s">
        <v>921</v>
      </c>
      <c r="Z163" s="84"/>
      <c r="AA163" s="84"/>
      <c r="AB163" s="84"/>
      <c r="AC163" s="84"/>
      <c r="AD163" s="84"/>
      <c r="AE163" s="84"/>
      <c r="AF163" s="84" t="s">
        <v>511</v>
      </c>
      <c r="AG163" s="84" t="s">
        <v>511</v>
      </c>
      <c r="AL163" s="82"/>
      <c r="AM163" s="46"/>
      <c r="AN163" s="46"/>
      <c r="AO163" s="46"/>
      <c r="AP163" s="46"/>
      <c r="AQ163" s="46"/>
      <c r="AR163" s="46"/>
      <c r="AS163" s="46"/>
      <c r="AT163" s="46"/>
      <c r="AU163" s="46"/>
      <c r="AV163" s="46"/>
      <c r="AW163" s="46"/>
      <c r="AX163" s="46"/>
      <c r="AY163" s="46"/>
      <c r="AZ163" s="46"/>
      <c r="BA163" s="46"/>
      <c r="BB163" s="46"/>
      <c r="BC163" s="46"/>
    </row>
    <row r="164" spans="1:55" s="66" customFormat="1" ht="33.6" customHeight="1" x14ac:dyDescent="0.25">
      <c r="A164" s="46"/>
      <c r="B164" s="44" t="s">
        <v>662</v>
      </c>
      <c r="C164" s="44" t="s">
        <v>817</v>
      </c>
      <c r="D164" s="44" t="s">
        <v>372</v>
      </c>
      <c r="E164" s="44" t="s">
        <v>373</v>
      </c>
      <c r="F164" s="44" t="s">
        <v>100</v>
      </c>
      <c r="G164" s="44" t="s">
        <v>197</v>
      </c>
      <c r="H164" s="44" t="s">
        <v>103</v>
      </c>
      <c r="I164" s="44" t="s">
        <v>369</v>
      </c>
      <c r="J164" s="44" t="s">
        <v>107</v>
      </c>
      <c r="K164" s="44" t="s">
        <v>511</v>
      </c>
      <c r="L164" s="44" t="s">
        <v>511</v>
      </c>
      <c r="M164" s="44" t="s">
        <v>511</v>
      </c>
      <c r="N164" s="44" t="s">
        <v>511</v>
      </c>
      <c r="O164" s="26">
        <v>43144</v>
      </c>
      <c r="P164" s="26">
        <v>44680</v>
      </c>
      <c r="Q164" s="68">
        <v>163986.88</v>
      </c>
      <c r="R164" s="68">
        <v>139388</v>
      </c>
      <c r="S164" s="68">
        <v>0</v>
      </c>
      <c r="T164" s="68">
        <v>24598.880000000001</v>
      </c>
      <c r="U164" s="84" t="s">
        <v>685</v>
      </c>
      <c r="V164" s="84" t="s">
        <v>511</v>
      </c>
      <c r="W164" s="84" t="s">
        <v>511</v>
      </c>
      <c r="X164" s="84" t="s">
        <v>511</v>
      </c>
      <c r="Y164" s="84" t="s">
        <v>511</v>
      </c>
      <c r="Z164" s="84"/>
      <c r="AA164" s="84"/>
      <c r="AB164" s="84"/>
      <c r="AC164" s="84"/>
      <c r="AD164" s="84"/>
      <c r="AE164" s="84"/>
      <c r="AF164" s="84" t="s">
        <v>511</v>
      </c>
      <c r="AG164" s="84" t="s">
        <v>511</v>
      </c>
      <c r="AL164" s="92"/>
      <c r="AM164" s="82"/>
      <c r="AN164" s="82"/>
      <c r="AO164" s="46"/>
      <c r="AP164" s="46"/>
      <c r="AQ164" s="46"/>
      <c r="AR164" s="46"/>
      <c r="AS164" s="46"/>
      <c r="AT164" s="46"/>
      <c r="AU164" s="46"/>
      <c r="AV164" s="46"/>
      <c r="AW164" s="46"/>
      <c r="AX164" s="46"/>
      <c r="AY164" s="46"/>
      <c r="AZ164" s="46"/>
      <c r="BA164" s="46"/>
      <c r="BB164" s="46"/>
      <c r="BC164" s="46"/>
    </row>
    <row r="165" spans="1:55" s="66" customFormat="1" ht="42" customHeight="1" x14ac:dyDescent="0.3">
      <c r="A165" s="46"/>
      <c r="B165" s="194" t="s">
        <v>663</v>
      </c>
      <c r="C165" s="194" t="s">
        <v>818</v>
      </c>
      <c r="D165" s="44" t="s">
        <v>378</v>
      </c>
      <c r="E165" s="194" t="s">
        <v>379</v>
      </c>
      <c r="F165" s="194" t="s">
        <v>115</v>
      </c>
      <c r="G165" s="194" t="s">
        <v>197</v>
      </c>
      <c r="H165" s="194" t="s">
        <v>687</v>
      </c>
      <c r="I165" s="194" t="s">
        <v>369</v>
      </c>
      <c r="J165" s="194" t="s">
        <v>107</v>
      </c>
      <c r="K165" s="194" t="s">
        <v>511</v>
      </c>
      <c r="L165" s="194" t="s">
        <v>511</v>
      </c>
      <c r="M165" s="194" t="s">
        <v>511</v>
      </c>
      <c r="N165" s="194" t="s">
        <v>511</v>
      </c>
      <c r="O165" s="195">
        <v>43237</v>
      </c>
      <c r="P165" s="195">
        <v>44986</v>
      </c>
      <c r="Q165" s="204">
        <v>657422.35</v>
      </c>
      <c r="R165" s="204">
        <v>558809</v>
      </c>
      <c r="S165" s="204">
        <v>0</v>
      </c>
      <c r="T165" s="204">
        <v>98613.35</v>
      </c>
      <c r="U165" s="66" t="s">
        <v>685</v>
      </c>
      <c r="V165" s="66" t="s">
        <v>921</v>
      </c>
      <c r="W165" s="66" t="s">
        <v>921</v>
      </c>
      <c r="X165" s="66" t="s">
        <v>511</v>
      </c>
      <c r="Y165" s="66" t="s">
        <v>921</v>
      </c>
      <c r="AF165" s="66" t="s">
        <v>511</v>
      </c>
      <c r="AG165" s="66" t="s">
        <v>921</v>
      </c>
      <c r="AL165" s="159"/>
      <c r="AM165" s="45"/>
      <c r="AN165" s="46"/>
      <c r="AO165" s="46"/>
      <c r="AP165" s="46"/>
      <c r="AQ165" s="46"/>
      <c r="AR165" s="46"/>
      <c r="AS165" s="46"/>
      <c r="AT165" s="46"/>
      <c r="AU165" s="46"/>
      <c r="AV165" s="46"/>
      <c r="AW165" s="46"/>
      <c r="AX165" s="46"/>
      <c r="AY165" s="46"/>
      <c r="AZ165" s="46"/>
      <c r="BA165" s="46"/>
      <c r="BB165" s="46"/>
      <c r="BC165" s="46"/>
    </row>
    <row r="166" spans="1:55" s="46" customFormat="1" ht="36" customHeight="1" x14ac:dyDescent="0.25">
      <c r="B166" s="194" t="s">
        <v>664</v>
      </c>
      <c r="C166" s="194" t="s">
        <v>819</v>
      </c>
      <c r="D166" s="44" t="s">
        <v>376</v>
      </c>
      <c r="E166" s="194" t="s">
        <v>377</v>
      </c>
      <c r="F166" s="194" t="s">
        <v>127</v>
      </c>
      <c r="G166" s="194" t="s">
        <v>197</v>
      </c>
      <c r="H166" s="194" t="s">
        <v>97</v>
      </c>
      <c r="I166" s="194" t="s">
        <v>369</v>
      </c>
      <c r="J166" s="194" t="s">
        <v>107</v>
      </c>
      <c r="K166" s="194" t="s">
        <v>511</v>
      </c>
      <c r="L166" s="194" t="s">
        <v>511</v>
      </c>
      <c r="M166" s="194" t="s">
        <v>511</v>
      </c>
      <c r="N166" s="194" t="s">
        <v>511</v>
      </c>
      <c r="O166" s="195">
        <v>43238</v>
      </c>
      <c r="P166" s="195">
        <v>44986</v>
      </c>
      <c r="Q166" s="204">
        <v>245180.37999999998</v>
      </c>
      <c r="R166" s="204">
        <v>208270.77999999997</v>
      </c>
      <c r="S166" s="204">
        <v>0</v>
      </c>
      <c r="T166" s="204">
        <v>36909.599999999999</v>
      </c>
      <c r="U166" s="46" t="s">
        <v>685</v>
      </c>
      <c r="V166" s="46" t="s">
        <v>511</v>
      </c>
      <c r="W166" s="46" t="s">
        <v>511</v>
      </c>
      <c r="X166" s="46" t="s">
        <v>511</v>
      </c>
      <c r="Y166" s="46" t="s">
        <v>511</v>
      </c>
      <c r="AF166" s="46" t="s">
        <v>511</v>
      </c>
      <c r="AG166" s="46" t="s">
        <v>921</v>
      </c>
      <c r="AL166" s="92"/>
    </row>
    <row r="167" spans="1:55" s="75" customFormat="1" ht="24" customHeight="1" x14ac:dyDescent="0.25">
      <c r="A167" s="95"/>
      <c r="B167" s="38" t="s">
        <v>499</v>
      </c>
      <c r="C167" s="38"/>
      <c r="D167" s="38"/>
      <c r="E167" s="38" t="s">
        <v>500</v>
      </c>
      <c r="F167" s="38"/>
      <c r="G167" s="38"/>
      <c r="H167" s="38"/>
      <c r="I167" s="38"/>
      <c r="J167" s="38"/>
      <c r="K167" s="38"/>
      <c r="L167" s="38"/>
      <c r="M167" s="38"/>
      <c r="N167" s="38"/>
      <c r="O167" s="16"/>
      <c r="P167" s="16"/>
      <c r="Q167" s="17"/>
      <c r="R167" s="20"/>
      <c r="S167" s="20"/>
      <c r="T167" s="20"/>
      <c r="U167" s="74"/>
      <c r="AH167" s="35"/>
      <c r="AI167" s="35"/>
      <c r="AJ167" s="35"/>
      <c r="AK167" s="35"/>
      <c r="AL167" s="95"/>
      <c r="AM167" s="95"/>
      <c r="AN167" s="95"/>
      <c r="AO167" s="95"/>
      <c r="AP167" s="95"/>
      <c r="AQ167" s="95"/>
      <c r="AR167" s="121"/>
      <c r="AS167" s="95"/>
      <c r="AT167" s="95"/>
      <c r="AU167" s="95"/>
      <c r="AV167" s="95"/>
      <c r="AW167" s="95"/>
      <c r="AX167" s="95"/>
      <c r="AY167" s="95"/>
      <c r="AZ167" s="95"/>
      <c r="BA167" s="95"/>
      <c r="BB167" s="95"/>
      <c r="BC167" s="95"/>
    </row>
    <row r="168" spans="1:55" s="75" customFormat="1" ht="24" customHeight="1" x14ac:dyDescent="0.25">
      <c r="A168" s="95"/>
      <c r="B168" s="38" t="s">
        <v>665</v>
      </c>
      <c r="C168" s="38"/>
      <c r="D168" s="38"/>
      <c r="E168" s="38" t="s">
        <v>1117</v>
      </c>
      <c r="F168" s="38"/>
      <c r="G168" s="38"/>
      <c r="H168" s="38"/>
      <c r="I168" s="38"/>
      <c r="J168" s="38"/>
      <c r="K168" s="38"/>
      <c r="L168" s="38"/>
      <c r="M168" s="38"/>
      <c r="N168" s="38"/>
      <c r="O168" s="16"/>
      <c r="P168" s="16"/>
      <c r="Q168" s="17"/>
      <c r="R168" s="20"/>
      <c r="S168" s="20"/>
      <c r="T168" s="20"/>
      <c r="U168" s="74"/>
      <c r="AH168" s="35"/>
      <c r="AI168" s="35"/>
      <c r="AJ168" s="35"/>
      <c r="AK168" s="35"/>
      <c r="AL168" s="95"/>
      <c r="AM168" s="95"/>
      <c r="AN168" s="95"/>
      <c r="AO168" s="95"/>
      <c r="AP168" s="95"/>
      <c r="AQ168" s="121"/>
      <c r="AR168" s="95"/>
      <c r="AS168" s="95"/>
      <c r="AT168" s="95"/>
      <c r="AU168" s="95"/>
      <c r="AV168" s="95"/>
      <c r="AW168" s="95"/>
      <c r="AX168" s="95"/>
      <c r="AY168" s="95"/>
      <c r="AZ168" s="95"/>
      <c r="BA168" s="95"/>
      <c r="BB168" s="95"/>
      <c r="BC168" s="95"/>
    </row>
    <row r="169" spans="1:55" s="75" customFormat="1" ht="24" customHeight="1" x14ac:dyDescent="0.25">
      <c r="A169" s="95"/>
      <c r="B169" s="38" t="s">
        <v>666</v>
      </c>
      <c r="C169" s="38"/>
      <c r="D169" s="38"/>
      <c r="E169" s="38" t="s">
        <v>492</v>
      </c>
      <c r="F169" s="38"/>
      <c r="G169" s="38"/>
      <c r="H169" s="38"/>
      <c r="I169" s="38"/>
      <c r="J169" s="38"/>
      <c r="K169" s="38"/>
      <c r="L169" s="38"/>
      <c r="M169" s="38"/>
      <c r="N169" s="38"/>
      <c r="O169" s="16"/>
      <c r="P169" s="16"/>
      <c r="Q169" s="20"/>
      <c r="R169" s="20"/>
      <c r="S169" s="20"/>
      <c r="T169" s="20"/>
      <c r="U169" s="17"/>
      <c r="V169" s="17"/>
      <c r="W169" s="17"/>
      <c r="X169" s="17"/>
      <c r="Y169" s="17"/>
      <c r="Z169" s="17"/>
      <c r="AA169" s="17"/>
      <c r="AB169" s="17"/>
      <c r="AC169" s="17"/>
      <c r="AD169" s="17"/>
      <c r="AE169" s="17"/>
      <c r="AF169" s="17"/>
      <c r="AG169" s="17"/>
      <c r="AH169" s="35"/>
      <c r="AI169" s="35"/>
      <c r="AJ169" s="35"/>
      <c r="AK169" s="35"/>
      <c r="AL169" s="95"/>
      <c r="AM169" s="95"/>
      <c r="AN169" s="95"/>
      <c r="AO169" s="95"/>
      <c r="AP169" s="95"/>
      <c r="AQ169" s="95"/>
      <c r="AR169" s="95"/>
      <c r="AS169" s="95"/>
      <c r="AT169" s="95"/>
      <c r="AU169" s="95"/>
      <c r="AV169" s="95"/>
      <c r="AW169" s="95"/>
      <c r="AX169" s="95"/>
      <c r="AY169" s="95"/>
      <c r="AZ169" s="95"/>
      <c r="BA169" s="95"/>
      <c r="BB169" s="95"/>
      <c r="BC169" s="95"/>
    </row>
    <row r="170" spans="1:55" s="95" customFormat="1" ht="34.5" customHeight="1" x14ac:dyDescent="0.25">
      <c r="B170" s="38" t="s">
        <v>667</v>
      </c>
      <c r="C170" s="38"/>
      <c r="D170" s="38"/>
      <c r="E170" s="38" t="s">
        <v>493</v>
      </c>
      <c r="F170" s="38"/>
      <c r="G170" s="38"/>
      <c r="H170" s="38"/>
      <c r="I170" s="38"/>
      <c r="J170" s="38"/>
      <c r="K170" s="38"/>
      <c r="L170" s="38"/>
      <c r="M170" s="38"/>
      <c r="N170" s="38"/>
      <c r="O170" s="16"/>
      <c r="P170" s="16"/>
      <c r="Q170" s="239">
        <v>6671669.4000000004</v>
      </c>
      <c r="R170" s="239">
        <v>5089329.75</v>
      </c>
      <c r="S170" s="239">
        <v>0</v>
      </c>
      <c r="T170" s="239">
        <v>1582339.65</v>
      </c>
      <c r="U170" s="56"/>
      <c r="V170" s="56"/>
      <c r="W170" s="56"/>
      <c r="X170" s="56"/>
      <c r="Y170" s="56"/>
      <c r="Z170" s="56"/>
      <c r="AA170" s="56"/>
      <c r="AB170" s="56"/>
      <c r="AC170" s="56"/>
      <c r="AD170" s="56"/>
      <c r="AE170" s="56"/>
      <c r="AF170" s="56"/>
      <c r="AG170" s="56"/>
      <c r="AH170" s="82"/>
      <c r="AI170" s="82"/>
      <c r="AJ170" s="82"/>
      <c r="AK170" s="82"/>
      <c r="AL170" s="110"/>
    </row>
    <row r="171" spans="1:55" s="46" customFormat="1" ht="36" customHeight="1" x14ac:dyDescent="0.25">
      <c r="B171" s="44" t="s">
        <v>668</v>
      </c>
      <c r="C171" s="44" t="s">
        <v>820</v>
      </c>
      <c r="D171" s="44" t="s">
        <v>133</v>
      </c>
      <c r="E171" s="44" t="s">
        <v>134</v>
      </c>
      <c r="F171" s="44" t="s">
        <v>1118</v>
      </c>
      <c r="G171" s="44" t="s">
        <v>129</v>
      </c>
      <c r="H171" s="44" t="s">
        <v>693</v>
      </c>
      <c r="I171" s="44" t="s">
        <v>132</v>
      </c>
      <c r="J171" s="44" t="s">
        <v>107</v>
      </c>
      <c r="K171" s="44" t="s">
        <v>511</v>
      </c>
      <c r="L171" s="44" t="s">
        <v>511</v>
      </c>
      <c r="M171" s="44" t="s">
        <v>511</v>
      </c>
      <c r="N171" s="44" t="s">
        <v>511</v>
      </c>
      <c r="O171" s="26">
        <v>42957</v>
      </c>
      <c r="P171" s="91">
        <v>2023</v>
      </c>
      <c r="Q171" s="240">
        <v>4362369.4000000004</v>
      </c>
      <c r="R171" s="240">
        <v>3549737.77</v>
      </c>
      <c r="S171" s="68">
        <v>0</v>
      </c>
      <c r="T171" s="240">
        <v>812631.63</v>
      </c>
      <c r="AL171" s="163"/>
      <c r="AM171" s="163"/>
      <c r="AN171" s="163"/>
    </row>
    <row r="172" spans="1:55" s="81" customFormat="1" ht="39" customHeight="1" x14ac:dyDescent="0.25">
      <c r="B172" s="44" t="s">
        <v>1103</v>
      </c>
      <c r="C172" s="44" t="s">
        <v>1104</v>
      </c>
      <c r="D172" s="44" t="s">
        <v>133</v>
      </c>
      <c r="E172" s="44" t="s">
        <v>1105</v>
      </c>
      <c r="F172" s="44" t="s">
        <v>1118</v>
      </c>
      <c r="G172" s="44" t="s">
        <v>129</v>
      </c>
      <c r="H172" s="44" t="s">
        <v>693</v>
      </c>
      <c r="I172" s="44" t="s">
        <v>132</v>
      </c>
      <c r="J172" s="44" t="s">
        <v>107</v>
      </c>
      <c r="K172" s="44" t="s">
        <v>511</v>
      </c>
      <c r="L172" s="44" t="s">
        <v>511</v>
      </c>
      <c r="M172" s="44" t="s">
        <v>511</v>
      </c>
      <c r="N172" s="44" t="s">
        <v>511</v>
      </c>
      <c r="O172" s="26">
        <v>44255</v>
      </c>
      <c r="P172" s="93">
        <v>45170</v>
      </c>
      <c r="Q172" s="240">
        <v>2309300</v>
      </c>
      <c r="R172" s="240">
        <v>1539591.98</v>
      </c>
      <c r="S172" s="68">
        <v>0</v>
      </c>
      <c r="T172" s="240">
        <v>769708.02</v>
      </c>
      <c r="U172" s="46"/>
      <c r="V172" s="46"/>
      <c r="W172" s="46"/>
      <c r="X172" s="46"/>
      <c r="Y172" s="46"/>
      <c r="Z172" s="92"/>
      <c r="AA172" s="46"/>
      <c r="AB172" s="46"/>
      <c r="AC172" s="46"/>
      <c r="AD172" s="46"/>
      <c r="AE172" s="46"/>
      <c r="AF172" s="46"/>
      <c r="AG172" s="46"/>
      <c r="AL172" s="162"/>
      <c r="AM172" s="163"/>
    </row>
    <row r="173" spans="1:55" s="75" customFormat="1" ht="30" customHeight="1" x14ac:dyDescent="0.25">
      <c r="A173" s="95"/>
      <c r="B173" s="38" t="s">
        <v>670</v>
      </c>
      <c r="C173" s="38"/>
      <c r="D173" s="38"/>
      <c r="E173" s="38" t="s">
        <v>494</v>
      </c>
      <c r="F173" s="38"/>
      <c r="G173" s="38"/>
      <c r="H173" s="38"/>
      <c r="I173" s="38"/>
      <c r="J173" s="38"/>
      <c r="K173" s="38"/>
      <c r="L173" s="38"/>
      <c r="M173" s="38"/>
      <c r="N173" s="38"/>
      <c r="O173" s="16"/>
      <c r="P173" s="16"/>
      <c r="Q173" s="20"/>
      <c r="R173" s="20"/>
      <c r="S173" s="20"/>
      <c r="T173" s="20"/>
      <c r="U173" s="74"/>
      <c r="AH173" s="35"/>
      <c r="AI173" s="35"/>
      <c r="AJ173" s="35"/>
      <c r="AK173" s="35"/>
      <c r="AL173" s="95"/>
      <c r="AM173" s="95"/>
      <c r="AN173" s="95"/>
      <c r="AO173" s="95"/>
      <c r="AP173" s="95"/>
      <c r="AQ173" s="95"/>
      <c r="AR173" s="95"/>
      <c r="AS173" s="95"/>
      <c r="AT173" s="95"/>
      <c r="AU173" s="95"/>
      <c r="AV173" s="95"/>
      <c r="AW173" s="95"/>
      <c r="AX173" s="95"/>
      <c r="AY173" s="95"/>
      <c r="AZ173" s="95"/>
      <c r="BA173" s="95"/>
      <c r="BB173" s="95"/>
      <c r="BC173" s="95"/>
    </row>
    <row r="174" spans="1:55" s="75" customFormat="1" ht="32.4" customHeight="1" x14ac:dyDescent="0.25">
      <c r="A174" s="95"/>
      <c r="B174" s="202" t="s">
        <v>671</v>
      </c>
      <c r="C174" s="202"/>
      <c r="D174" s="38"/>
      <c r="E174" s="202" t="s">
        <v>495</v>
      </c>
      <c r="F174" s="202"/>
      <c r="G174" s="202"/>
      <c r="H174" s="202"/>
      <c r="I174" s="202"/>
      <c r="J174" s="202"/>
      <c r="K174" s="202"/>
      <c r="L174" s="202"/>
      <c r="M174" s="202"/>
      <c r="N174" s="202"/>
      <c r="O174" s="203"/>
      <c r="P174" s="203"/>
      <c r="Q174" s="191">
        <f>R174+T174+S174</f>
        <v>2445626.0700000003</v>
      </c>
      <c r="R174" s="191">
        <v>2078781.77</v>
      </c>
      <c r="S174" s="191">
        <f>SUM(S175:S181)</f>
        <v>0</v>
      </c>
      <c r="T174" s="191">
        <v>366844.30000000005</v>
      </c>
      <c r="U174" s="74"/>
      <c r="AH174" s="80"/>
      <c r="AI174" s="80"/>
      <c r="AJ174" s="80"/>
      <c r="AK174" s="80"/>
      <c r="AL174" s="111"/>
      <c r="AM174" s="95"/>
      <c r="AN174" s="95"/>
      <c r="AO174" s="95"/>
      <c r="AP174" s="95"/>
      <c r="AQ174" s="95"/>
      <c r="AR174" s="95"/>
      <c r="AS174" s="95"/>
      <c r="AT174" s="95"/>
      <c r="AU174" s="95"/>
      <c r="AV174" s="95"/>
      <c r="AW174" s="95"/>
      <c r="AX174" s="95"/>
      <c r="AY174" s="95"/>
      <c r="AZ174" s="95"/>
      <c r="BA174" s="95"/>
      <c r="BB174" s="95"/>
      <c r="BC174" s="95"/>
    </row>
    <row r="175" spans="1:55" s="46" customFormat="1" ht="36" customHeight="1" x14ac:dyDescent="0.25">
      <c r="B175" s="44" t="s">
        <v>672</v>
      </c>
      <c r="C175" s="44" t="s">
        <v>821</v>
      </c>
      <c r="D175" s="44" t="s">
        <v>174</v>
      </c>
      <c r="E175" s="44" t="s">
        <v>175</v>
      </c>
      <c r="F175" s="44" t="s">
        <v>121</v>
      </c>
      <c r="G175" s="44" t="s">
        <v>129</v>
      </c>
      <c r="H175" s="44" t="s">
        <v>105</v>
      </c>
      <c r="I175" s="44" t="s">
        <v>171</v>
      </c>
      <c r="J175" s="44" t="s">
        <v>107</v>
      </c>
      <c r="K175" s="44" t="s">
        <v>511</v>
      </c>
      <c r="L175" s="44" t="s">
        <v>511</v>
      </c>
      <c r="M175" s="44" t="s">
        <v>511</v>
      </c>
      <c r="N175" s="44" t="s">
        <v>511</v>
      </c>
      <c r="O175" s="26">
        <v>42901</v>
      </c>
      <c r="P175" s="26">
        <v>43605</v>
      </c>
      <c r="Q175" s="25">
        <f t="shared" ref="Q175:Q180" si="21">SUM(R175:T175)</f>
        <v>296679.21999999997</v>
      </c>
      <c r="R175" s="68">
        <v>252177.31999999998</v>
      </c>
      <c r="S175" s="68">
        <v>0</v>
      </c>
      <c r="T175" s="68">
        <v>44501.9</v>
      </c>
      <c r="AL175" s="92"/>
      <c r="AN175" s="161"/>
    </row>
    <row r="176" spans="1:55" s="66" customFormat="1" ht="36" customHeight="1" x14ac:dyDescent="0.25">
      <c r="A176" s="46"/>
      <c r="B176" s="44" t="s">
        <v>675</v>
      </c>
      <c r="C176" s="44" t="s">
        <v>822</v>
      </c>
      <c r="D176" s="44" t="s">
        <v>427</v>
      </c>
      <c r="E176" s="44" t="s">
        <v>428</v>
      </c>
      <c r="F176" s="44" t="s">
        <v>121</v>
      </c>
      <c r="G176" s="44" t="s">
        <v>129</v>
      </c>
      <c r="H176" s="44" t="s">
        <v>105</v>
      </c>
      <c r="I176" s="44" t="s">
        <v>171</v>
      </c>
      <c r="J176" s="44" t="s">
        <v>107</v>
      </c>
      <c r="K176" s="44" t="s">
        <v>511</v>
      </c>
      <c r="L176" s="44" t="s">
        <v>511</v>
      </c>
      <c r="M176" s="44" t="s">
        <v>511</v>
      </c>
      <c r="N176" s="44" t="s">
        <v>511</v>
      </c>
      <c r="O176" s="26">
        <v>43592</v>
      </c>
      <c r="P176" s="26">
        <v>44803</v>
      </c>
      <c r="Q176" s="68">
        <f>SUM(R176:T176)</f>
        <v>633225.34</v>
      </c>
      <c r="R176" s="68">
        <v>538241.18999999994</v>
      </c>
      <c r="S176" s="68">
        <v>0</v>
      </c>
      <c r="T176" s="21">
        <v>94984.15</v>
      </c>
      <c r="AL176" s="82"/>
      <c r="AM176" s="82"/>
      <c r="AN176" s="82"/>
      <c r="AO176" s="46"/>
      <c r="AP176" s="46"/>
      <c r="AQ176" s="46"/>
      <c r="AR176" s="46"/>
      <c r="AS176" s="46"/>
      <c r="AT176" s="46"/>
      <c r="AU176" s="46"/>
      <c r="AV176" s="46"/>
      <c r="AW176" s="46"/>
      <c r="AX176" s="46"/>
      <c r="AY176" s="46"/>
      <c r="AZ176" s="46"/>
      <c r="BA176" s="46"/>
      <c r="BB176" s="46"/>
      <c r="BC176" s="46"/>
    </row>
    <row r="177" spans="1:55" s="46" customFormat="1" ht="36" customHeight="1" x14ac:dyDescent="0.25">
      <c r="B177" s="44" t="s">
        <v>678</v>
      </c>
      <c r="C177" s="44" t="s">
        <v>823</v>
      </c>
      <c r="D177" s="44" t="s">
        <v>172</v>
      </c>
      <c r="E177" s="44" t="s">
        <v>173</v>
      </c>
      <c r="F177" s="44" t="s">
        <v>99</v>
      </c>
      <c r="G177" s="44" t="s">
        <v>129</v>
      </c>
      <c r="H177" s="44" t="s">
        <v>104</v>
      </c>
      <c r="I177" s="44" t="s">
        <v>171</v>
      </c>
      <c r="J177" s="44" t="s">
        <v>107</v>
      </c>
      <c r="K177" s="44" t="s">
        <v>511</v>
      </c>
      <c r="L177" s="44" t="s">
        <v>511</v>
      </c>
      <c r="M177" s="44" t="s">
        <v>511</v>
      </c>
      <c r="N177" s="44" t="s">
        <v>511</v>
      </c>
      <c r="O177" s="26">
        <v>43003</v>
      </c>
      <c r="P177" s="26">
        <v>43452</v>
      </c>
      <c r="Q177" s="25">
        <f t="shared" si="21"/>
        <v>101765.7</v>
      </c>
      <c r="R177" s="68">
        <v>86500.800000000003</v>
      </c>
      <c r="S177" s="68">
        <v>0</v>
      </c>
      <c r="T177" s="68">
        <v>15264.9</v>
      </c>
      <c r="AL177" s="161"/>
    </row>
    <row r="178" spans="1:55" s="46" customFormat="1" ht="36" customHeight="1" x14ac:dyDescent="0.25">
      <c r="B178" s="44" t="s">
        <v>679</v>
      </c>
      <c r="C178" s="44" t="s">
        <v>824</v>
      </c>
      <c r="D178" s="44" t="s">
        <v>178</v>
      </c>
      <c r="E178" s="44" t="s">
        <v>179</v>
      </c>
      <c r="F178" s="44" t="s">
        <v>115</v>
      </c>
      <c r="G178" s="44" t="s">
        <v>129</v>
      </c>
      <c r="H178" s="44" t="s">
        <v>687</v>
      </c>
      <c r="I178" s="44" t="s">
        <v>171</v>
      </c>
      <c r="J178" s="44" t="s">
        <v>107</v>
      </c>
      <c r="K178" s="44" t="s">
        <v>511</v>
      </c>
      <c r="L178" s="44" t="s">
        <v>511</v>
      </c>
      <c r="M178" s="44" t="s">
        <v>511</v>
      </c>
      <c r="N178" s="44" t="s">
        <v>511</v>
      </c>
      <c r="O178" s="26">
        <v>42965</v>
      </c>
      <c r="P178" s="26">
        <v>43829</v>
      </c>
      <c r="Q178" s="25">
        <f t="shared" si="21"/>
        <v>3993</v>
      </c>
      <c r="R178" s="68">
        <v>3394.05</v>
      </c>
      <c r="S178" s="68">
        <v>0</v>
      </c>
      <c r="T178" s="68">
        <v>598.95000000000005</v>
      </c>
      <c r="AL178" s="92"/>
    </row>
    <row r="179" spans="1:55" s="46" customFormat="1" ht="36" customHeight="1" x14ac:dyDescent="0.25">
      <c r="B179" s="44" t="s">
        <v>681</v>
      </c>
      <c r="C179" s="44" t="s">
        <v>825</v>
      </c>
      <c r="D179" s="44" t="s">
        <v>180</v>
      </c>
      <c r="E179" s="44" t="s">
        <v>181</v>
      </c>
      <c r="F179" s="44" t="s">
        <v>127</v>
      </c>
      <c r="G179" s="44" t="s">
        <v>129</v>
      </c>
      <c r="H179" s="44" t="s">
        <v>97</v>
      </c>
      <c r="I179" s="44" t="s">
        <v>171</v>
      </c>
      <c r="J179" s="44" t="s">
        <v>107</v>
      </c>
      <c r="K179" s="44" t="s">
        <v>511</v>
      </c>
      <c r="L179" s="44" t="s">
        <v>511</v>
      </c>
      <c r="M179" s="44" t="s">
        <v>511</v>
      </c>
      <c r="N179" s="44" t="s">
        <v>511</v>
      </c>
      <c r="O179" s="26">
        <v>42936</v>
      </c>
      <c r="P179" s="26">
        <v>43355</v>
      </c>
      <c r="Q179" s="25">
        <f t="shared" si="21"/>
        <v>121153.53</v>
      </c>
      <c r="R179" s="68">
        <v>102980.52</v>
      </c>
      <c r="S179" s="68">
        <v>0</v>
      </c>
      <c r="T179" s="68">
        <v>18173.009999999998</v>
      </c>
      <c r="AL179" s="92"/>
      <c r="AN179" s="215"/>
      <c r="AS179" s="215"/>
      <c r="AU179" s="215"/>
      <c r="AW179" s="215"/>
    </row>
    <row r="180" spans="1:55" s="87" customFormat="1" ht="36" customHeight="1" x14ac:dyDescent="0.25">
      <c r="A180" s="119"/>
      <c r="B180" s="42" t="s">
        <v>682</v>
      </c>
      <c r="C180" s="42" t="s">
        <v>826</v>
      </c>
      <c r="D180" s="40" t="s">
        <v>176</v>
      </c>
      <c r="E180" s="42" t="s">
        <v>177</v>
      </c>
      <c r="F180" s="42" t="s">
        <v>100</v>
      </c>
      <c r="G180" s="42" t="s">
        <v>129</v>
      </c>
      <c r="H180" s="42" t="s">
        <v>103</v>
      </c>
      <c r="I180" s="42" t="s">
        <v>171</v>
      </c>
      <c r="J180" s="42" t="s">
        <v>107</v>
      </c>
      <c r="K180" s="42" t="s">
        <v>511</v>
      </c>
      <c r="L180" s="42" t="s">
        <v>511</v>
      </c>
      <c r="M180" s="42" t="s">
        <v>511</v>
      </c>
      <c r="N180" s="42" t="s">
        <v>511</v>
      </c>
      <c r="O180" s="129">
        <v>42935</v>
      </c>
      <c r="P180" s="129">
        <v>44227</v>
      </c>
      <c r="Q180" s="137">
        <f t="shared" si="21"/>
        <v>422708.58999999997</v>
      </c>
      <c r="R180" s="21">
        <v>359302.31</v>
      </c>
      <c r="S180" s="21">
        <v>0</v>
      </c>
      <c r="T180" s="21">
        <v>63406.28</v>
      </c>
      <c r="U180" s="85"/>
      <c r="V180" s="85"/>
      <c r="W180" s="85"/>
      <c r="X180" s="85"/>
      <c r="Y180" s="85"/>
      <c r="Z180" s="85"/>
      <c r="AA180" s="85"/>
      <c r="AB180" s="85"/>
      <c r="AC180" s="85"/>
      <c r="AD180" s="85"/>
      <c r="AE180" s="85"/>
      <c r="AF180" s="85"/>
      <c r="AG180" s="85"/>
      <c r="AH180" s="86"/>
      <c r="AI180" s="86"/>
      <c r="AJ180" s="86"/>
      <c r="AK180" s="86"/>
      <c r="AL180" s="216"/>
      <c r="AM180" s="215"/>
      <c r="AN180" s="215"/>
      <c r="AO180" s="215"/>
      <c r="AP180" s="215"/>
      <c r="AQ180" s="215"/>
      <c r="AR180" s="215"/>
      <c r="AS180" s="215"/>
      <c r="AT180" s="215"/>
      <c r="AU180" s="215"/>
      <c r="AV180" s="215"/>
      <c r="AW180" s="215"/>
      <c r="AX180" s="215"/>
      <c r="AY180" s="215"/>
      <c r="AZ180" s="215"/>
      <c r="BA180" s="215"/>
      <c r="BB180" s="215"/>
      <c r="BC180" s="215"/>
    </row>
    <row r="181" spans="1:55" s="79" customFormat="1" ht="36" customHeight="1" x14ac:dyDescent="0.25">
      <c r="B181" s="55" t="s">
        <v>683</v>
      </c>
      <c r="C181" s="55" t="s">
        <v>827</v>
      </c>
      <c r="D181" s="42" t="s">
        <v>508</v>
      </c>
      <c r="E181" s="55" t="s">
        <v>509</v>
      </c>
      <c r="F181" s="55" t="s">
        <v>100</v>
      </c>
      <c r="G181" s="55" t="s">
        <v>129</v>
      </c>
      <c r="H181" s="55" t="s">
        <v>103</v>
      </c>
      <c r="I181" s="55" t="s">
        <v>171</v>
      </c>
      <c r="J181" s="55" t="s">
        <v>107</v>
      </c>
      <c r="K181" s="55" t="s">
        <v>511</v>
      </c>
      <c r="L181" s="55" t="s">
        <v>511</v>
      </c>
      <c r="M181" s="55" t="s">
        <v>511</v>
      </c>
      <c r="N181" s="55" t="s">
        <v>511</v>
      </c>
      <c r="O181" s="200">
        <v>43664</v>
      </c>
      <c r="P181" s="200">
        <v>45015</v>
      </c>
      <c r="Q181" s="201">
        <v>157139.96</v>
      </c>
      <c r="R181" s="201">
        <v>133568.95999999999</v>
      </c>
      <c r="S181" s="201">
        <v>0</v>
      </c>
      <c r="T181" s="201">
        <v>23571</v>
      </c>
      <c r="AL181" s="82"/>
      <c r="AM181" s="82"/>
      <c r="AN181" s="82"/>
      <c r="AO181" s="46"/>
      <c r="AP181" s="46"/>
      <c r="AQ181" s="46"/>
      <c r="AR181" s="46"/>
      <c r="AS181" s="46"/>
      <c r="AT181" s="46"/>
      <c r="AU181" s="46"/>
      <c r="AV181" s="46"/>
      <c r="AW181" s="46"/>
      <c r="AX181" s="46"/>
      <c r="AY181" s="46"/>
      <c r="AZ181" s="46"/>
      <c r="BA181" s="46"/>
      <c r="BB181" s="46"/>
      <c r="BC181" s="46"/>
    </row>
    <row r="182" spans="1:55" s="66" customFormat="1" ht="36" customHeight="1" x14ac:dyDescent="0.25">
      <c r="A182" s="46"/>
      <c r="B182" s="44" t="s">
        <v>684</v>
      </c>
      <c r="C182" s="44" t="s">
        <v>828</v>
      </c>
      <c r="D182" s="44" t="s">
        <v>182</v>
      </c>
      <c r="E182" s="44" t="s">
        <v>183</v>
      </c>
      <c r="F182" s="44" t="s">
        <v>99</v>
      </c>
      <c r="G182" s="44" t="s">
        <v>129</v>
      </c>
      <c r="H182" s="44" t="s">
        <v>104</v>
      </c>
      <c r="I182" s="44" t="s">
        <v>171</v>
      </c>
      <c r="J182" s="44" t="s">
        <v>107</v>
      </c>
      <c r="K182" s="44" t="s">
        <v>511</v>
      </c>
      <c r="L182" s="44" t="s">
        <v>511</v>
      </c>
      <c r="M182" s="44" t="s">
        <v>511</v>
      </c>
      <c r="N182" s="44" t="s">
        <v>511</v>
      </c>
      <c r="O182" s="26">
        <v>43370</v>
      </c>
      <c r="P182" s="26">
        <v>44943</v>
      </c>
      <c r="Q182" s="68">
        <v>708960.73</v>
      </c>
      <c r="R182" s="68">
        <v>602616.62</v>
      </c>
      <c r="S182" s="68">
        <v>0</v>
      </c>
      <c r="T182" s="21">
        <v>106344.11</v>
      </c>
      <c r="AL182" s="156"/>
      <c r="AM182" s="46"/>
      <c r="AN182" s="46"/>
      <c r="AO182" s="46"/>
      <c r="AP182" s="46"/>
      <c r="AQ182" s="46"/>
      <c r="AR182" s="46"/>
      <c r="AS182" s="46"/>
      <c r="AT182" s="46"/>
      <c r="AU182" s="46"/>
      <c r="AV182" s="46"/>
      <c r="AW182" s="46"/>
      <c r="AX182" s="46"/>
      <c r="AY182" s="46"/>
      <c r="AZ182" s="46"/>
      <c r="BA182" s="46"/>
      <c r="BB182" s="46"/>
      <c r="BC182" s="46"/>
    </row>
    <row r="183" spans="1:55" ht="15" customHeight="1" x14ac:dyDescent="0.3">
      <c r="Q183" s="157"/>
      <c r="R183" s="158"/>
    </row>
    <row r="184" spans="1:55" ht="15" customHeight="1" x14ac:dyDescent="0.3">
      <c r="Q184" s="157"/>
    </row>
    <row r="185" spans="1:55" ht="15" customHeight="1" x14ac:dyDescent="0.3">
      <c r="R185" s="157"/>
    </row>
    <row r="186" spans="1:55" ht="15" customHeight="1" x14ac:dyDescent="0.3">
      <c r="S186" s="157"/>
    </row>
    <row r="187" spans="1:55" ht="15" customHeight="1" x14ac:dyDescent="0.3">
      <c r="P187" s="63"/>
    </row>
    <row r="188" spans="1:55" ht="15" customHeight="1" x14ac:dyDescent="0.3"/>
    <row r="189" spans="1:55" ht="15" customHeight="1" x14ac:dyDescent="0.3"/>
    <row r="190" spans="1:55" ht="15" customHeight="1" x14ac:dyDescent="0.3"/>
    <row r="191" spans="1:55" ht="15" customHeight="1" x14ac:dyDescent="0.3"/>
    <row r="192" spans="1:55" ht="15" customHeight="1" x14ac:dyDescent="0.3"/>
  </sheetData>
  <dataConsolidate/>
  <customSheetViews>
    <customSheetView guid="{97168370-F362-4AC9-AD6D-E4FF508FDB1F}" scale="90" showPageBreaks="1" fitToPage="1" showAutoFilter="1" hiddenColumns="1" view="pageBreakPreview">
      <selection activeCell="J39" sqref="J39"/>
      <pageMargins left="0.23622047244094491" right="0.23622047244094491" top="0" bottom="0" header="0" footer="0"/>
      <pageSetup paperSize="8" scale="78" fitToHeight="0" orientation="landscape" r:id="rId1"/>
      <autoFilter ref="B6:AK182"/>
    </customSheetView>
  </customSheetViews>
  <mergeCells count="4">
    <mergeCell ref="O4:P4"/>
    <mergeCell ref="B4:N4"/>
    <mergeCell ref="Q4:T4"/>
    <mergeCell ref="Q1:W1"/>
  </mergeCells>
  <phoneticPr fontId="21" type="noConversion"/>
  <dataValidations count="2">
    <dataValidation type="list" allowBlank="1" showInputMessage="1" showErrorMessage="1" sqref="F35 F61:G61 F63:G65 F87:G91 J61:N61 J63:N65 J87:N91 K49:N49 F11:F33 K11:N35 G11:G35 J32:J35 F37:G41 J37:N41 J82:N85 F82:G85 J104:N108 F104:G108 J110:N114 F110:G114 J116:N120 F116:G120 J149:N153 G149:G153 J155:N159 G155:G159 J67:N70 F67:G70 G171:G172 J171:N172 J55:N59 F55:G59 G175:G182 J175:N182 G162:G166 J162:N166 J142:N146 G142:G146 J136:N140 G136:G140 F136:F137 J123:N134 F123:G134 J43:N48 F43:G49 F51:G53 J51:N53 J72:N76 F72:G76 J79:N80 F79:G80 J93:N99 F93:G99">
      <formula1>#REF!</formula1>
    </dataValidation>
    <dataValidation showInputMessage="1" showErrorMessage="1" sqref="U122:AG134 U50:AG53 U92:AG99"/>
  </dataValidations>
  <pageMargins left="0.23622047244094491" right="0.23622047244094491" top="0" bottom="0" header="0" footer="0"/>
  <pageSetup paperSize="8" scale="4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86"/>
  <sheetViews>
    <sheetView topLeftCell="C1" zoomScale="70" zoomScaleNormal="70" workbookViewId="0">
      <selection activeCell="S1" sqref="A1:XFD1048576"/>
    </sheetView>
  </sheetViews>
  <sheetFormatPr defaultColWidth="9.109375" defaultRowHeight="14.4" x14ac:dyDescent="0.3"/>
  <cols>
    <col min="1" max="1" width="4.44140625" style="1" customWidth="1"/>
    <col min="2" max="2" width="8.5546875" style="1" customWidth="1"/>
    <col min="3" max="3" width="14.5546875" style="1" customWidth="1"/>
    <col min="4" max="4" width="11.5546875" style="2" hidden="1" customWidth="1"/>
    <col min="5" max="5" width="43.109375" style="1" customWidth="1"/>
    <col min="6" max="6" width="7" style="1" customWidth="1"/>
    <col min="7" max="7" width="23.5546875" style="1" customWidth="1"/>
    <col min="8" max="8" width="11.109375" style="22" customWidth="1"/>
    <col min="9" max="9" width="7.44140625" style="22" customWidth="1"/>
    <col min="10" max="10" width="27.44140625" style="1" customWidth="1"/>
    <col min="11" max="11" width="9.109375" style="1"/>
    <col min="12" max="12" width="7.88671875" style="1" customWidth="1"/>
    <col min="13" max="13" width="24.44140625" style="1" customWidth="1"/>
    <col min="14" max="14" width="8.44140625" style="1" customWidth="1"/>
    <col min="15" max="15" width="7.44140625" style="22" customWidth="1"/>
    <col min="16" max="16" width="20.44140625" style="1" customWidth="1"/>
    <col min="17" max="17" width="8.109375" style="1" customWidth="1"/>
    <col min="18" max="18" width="8" style="22" customWidth="1"/>
    <col min="19" max="19" width="19.44140625" style="10" customWidth="1"/>
    <col min="20" max="20" width="7.44140625" style="1" customWidth="1"/>
    <col min="21" max="21" width="7.88671875" style="24" customWidth="1"/>
    <col min="22" max="22" width="16.109375" style="1" customWidth="1"/>
    <col min="23" max="23" width="9" style="1" customWidth="1"/>
    <col min="24" max="16384" width="9.109375" style="1"/>
  </cols>
  <sheetData>
    <row r="1" spans="2:39" ht="74.099999999999994" customHeight="1" x14ac:dyDescent="0.3">
      <c r="B1" s="34"/>
      <c r="S1" s="248" t="s">
        <v>1150</v>
      </c>
      <c r="T1" s="249"/>
      <c r="U1" s="249"/>
      <c r="V1" s="249"/>
      <c r="W1" s="249"/>
      <c r="X1" s="145"/>
      <c r="Y1" s="145"/>
      <c r="Z1" s="145"/>
      <c r="AA1" s="145"/>
      <c r="AB1" s="145"/>
      <c r="AC1" s="145"/>
      <c r="AD1" s="145"/>
      <c r="AE1" s="145"/>
      <c r="AF1" s="145"/>
      <c r="AG1" s="145"/>
      <c r="AH1" s="145"/>
      <c r="AI1" s="145"/>
      <c r="AJ1" s="145"/>
      <c r="AK1" s="19"/>
      <c r="AL1" s="19"/>
      <c r="AM1" s="19"/>
    </row>
    <row r="2" spans="2:39" ht="15.6" x14ac:dyDescent="0.3">
      <c r="B2" s="250"/>
      <c r="C2" s="251"/>
      <c r="D2" s="251"/>
      <c r="E2" s="251"/>
      <c r="S2" s="6"/>
      <c r="T2" s="4"/>
      <c r="U2" s="23"/>
      <c r="X2" s="145"/>
      <c r="Y2" s="145"/>
      <c r="Z2" s="145"/>
      <c r="AA2" s="145"/>
      <c r="AB2" s="145"/>
      <c r="AC2" s="145"/>
      <c r="AD2" s="145"/>
      <c r="AE2" s="145"/>
      <c r="AF2" s="145"/>
      <c r="AG2" s="145"/>
      <c r="AH2" s="145"/>
      <c r="AI2" s="145"/>
      <c r="AJ2" s="145"/>
      <c r="AK2" s="19"/>
      <c r="AL2" s="19"/>
      <c r="AM2" s="19"/>
    </row>
    <row r="3" spans="2:39" ht="15.6" x14ac:dyDescent="0.3">
      <c r="B3" s="7" t="s">
        <v>35</v>
      </c>
      <c r="L3" s="4"/>
      <c r="M3" s="4"/>
      <c r="N3" s="4"/>
      <c r="P3" s="4"/>
      <c r="Q3" s="4"/>
      <c r="R3" s="23"/>
      <c r="X3" s="145"/>
      <c r="Y3" s="145"/>
      <c r="Z3" s="145"/>
      <c r="AA3" s="145"/>
      <c r="AB3" s="145"/>
      <c r="AC3" s="145"/>
      <c r="AD3" s="145"/>
      <c r="AE3" s="145"/>
      <c r="AF3" s="145"/>
      <c r="AG3" s="145"/>
      <c r="AH3" s="145"/>
      <c r="AI3" s="145"/>
      <c r="AJ3" s="145"/>
      <c r="AK3" s="19"/>
      <c r="AL3" s="19"/>
      <c r="AM3" s="19"/>
    </row>
    <row r="4" spans="2:39" ht="15.6" x14ac:dyDescent="0.3">
      <c r="B4" s="7" t="s">
        <v>46</v>
      </c>
      <c r="X4" s="145"/>
      <c r="Y4" s="145"/>
      <c r="Z4" s="145"/>
      <c r="AA4" s="145"/>
      <c r="AB4" s="145"/>
      <c r="AC4" s="145"/>
      <c r="AD4" s="145"/>
      <c r="AE4" s="145"/>
      <c r="AF4" s="145"/>
      <c r="AG4" s="145"/>
      <c r="AH4" s="145"/>
      <c r="AI4" s="145"/>
      <c r="AJ4" s="145"/>
      <c r="AK4" s="19"/>
      <c r="AL4" s="19"/>
      <c r="AM4" s="19"/>
    </row>
    <row r="5" spans="2:39" ht="26.4" x14ac:dyDescent="0.3">
      <c r="B5" s="228" t="s">
        <v>20</v>
      </c>
      <c r="C5" s="228" t="s">
        <v>18</v>
      </c>
      <c r="D5" s="50"/>
      <c r="E5" s="246" t="s">
        <v>11</v>
      </c>
      <c r="F5" s="246" t="s">
        <v>12</v>
      </c>
      <c r="G5" s="252"/>
      <c r="H5" s="252"/>
      <c r="I5" s="252"/>
      <c r="J5" s="252"/>
      <c r="K5" s="252"/>
      <c r="L5" s="252"/>
      <c r="M5" s="252"/>
      <c r="N5" s="252"/>
      <c r="O5" s="252"/>
      <c r="P5" s="252"/>
      <c r="Q5" s="252"/>
      <c r="R5" s="252"/>
      <c r="S5" s="252"/>
      <c r="T5" s="252"/>
      <c r="U5" s="252"/>
      <c r="V5" s="252"/>
      <c r="W5" s="252"/>
      <c r="X5" s="145"/>
      <c r="Y5" s="145"/>
      <c r="Z5" s="145"/>
      <c r="AA5" s="145"/>
      <c r="AB5" s="145"/>
      <c r="AC5" s="145"/>
      <c r="AD5" s="145"/>
      <c r="AE5" s="145"/>
      <c r="AF5" s="145"/>
      <c r="AG5" s="145"/>
      <c r="AH5" s="145"/>
      <c r="AI5" s="145"/>
      <c r="AJ5" s="145"/>
      <c r="AK5" s="19"/>
      <c r="AL5" s="19"/>
      <c r="AM5" s="19"/>
    </row>
    <row r="6" spans="2:39" ht="52.35" customHeight="1" x14ac:dyDescent="0.3">
      <c r="B6" s="44"/>
      <c r="C6" s="44"/>
      <c r="D6" s="147"/>
      <c r="E6" s="247"/>
      <c r="F6" s="228" t="s">
        <v>2</v>
      </c>
      <c r="G6" s="228" t="s">
        <v>21</v>
      </c>
      <c r="H6" s="228" t="s">
        <v>37</v>
      </c>
      <c r="I6" s="228" t="s">
        <v>27</v>
      </c>
      <c r="J6" s="228" t="s">
        <v>22</v>
      </c>
      <c r="K6" s="228" t="s">
        <v>38</v>
      </c>
      <c r="L6" s="228" t="s">
        <v>8</v>
      </c>
      <c r="M6" s="228" t="s">
        <v>23</v>
      </c>
      <c r="N6" s="228" t="s">
        <v>39</v>
      </c>
      <c r="O6" s="228" t="s">
        <v>9</v>
      </c>
      <c r="P6" s="228" t="s">
        <v>24</v>
      </c>
      <c r="Q6" s="228" t="s">
        <v>40</v>
      </c>
      <c r="R6" s="228" t="s">
        <v>10</v>
      </c>
      <c r="S6" s="228" t="s">
        <v>25</v>
      </c>
      <c r="T6" s="228" t="s">
        <v>41</v>
      </c>
      <c r="U6" s="228" t="s">
        <v>13</v>
      </c>
      <c r="V6" s="228" t="s">
        <v>26</v>
      </c>
      <c r="W6" s="228" t="s">
        <v>42</v>
      </c>
      <c r="X6" s="145"/>
      <c r="Y6" s="145"/>
      <c r="Z6" s="145"/>
      <c r="AA6" s="145"/>
      <c r="AB6" s="145"/>
      <c r="AC6" s="145"/>
      <c r="AD6" s="145"/>
      <c r="AE6" s="145"/>
      <c r="AF6" s="145"/>
      <c r="AG6" s="145"/>
      <c r="AH6" s="145"/>
      <c r="AI6" s="145"/>
      <c r="AJ6" s="145"/>
      <c r="AK6" s="19"/>
      <c r="AL6" s="19"/>
      <c r="AM6" s="19"/>
    </row>
    <row r="7" spans="2:39" ht="26.4" x14ac:dyDescent="0.3">
      <c r="B7" s="38" t="s">
        <v>0</v>
      </c>
      <c r="C7" s="38" t="s">
        <v>510</v>
      </c>
      <c r="D7" s="40" t="s">
        <v>510</v>
      </c>
      <c r="E7" s="38" t="s">
        <v>413</v>
      </c>
      <c r="F7" s="39"/>
      <c r="G7" s="39"/>
      <c r="H7" s="39"/>
      <c r="I7" s="39"/>
      <c r="J7" s="39"/>
      <c r="K7" s="39"/>
      <c r="L7" s="39"/>
      <c r="M7" s="39"/>
      <c r="N7" s="39"/>
      <c r="O7" s="53"/>
      <c r="P7" s="53"/>
      <c r="Q7" s="17"/>
      <c r="R7" s="17"/>
      <c r="S7" s="17"/>
      <c r="T7" s="17"/>
      <c r="U7" s="17"/>
      <c r="V7" s="39"/>
      <c r="W7" s="39"/>
      <c r="X7" s="145"/>
      <c r="Y7" s="145"/>
      <c r="Z7" s="145"/>
      <c r="AA7" s="145"/>
      <c r="AB7" s="145"/>
      <c r="AC7" s="145"/>
      <c r="AD7" s="145"/>
      <c r="AE7" s="145"/>
      <c r="AF7" s="145"/>
      <c r="AG7" s="145"/>
      <c r="AH7" s="145"/>
      <c r="AI7" s="145"/>
      <c r="AJ7" s="145"/>
      <c r="AK7" s="19"/>
      <c r="AL7" s="19"/>
      <c r="AM7" s="19"/>
    </row>
    <row r="8" spans="2:39" ht="66" x14ac:dyDescent="0.3">
      <c r="B8" s="39" t="s">
        <v>14</v>
      </c>
      <c r="C8" s="39" t="s">
        <v>510</v>
      </c>
      <c r="D8" s="40" t="s">
        <v>510</v>
      </c>
      <c r="E8" s="38" t="s">
        <v>414</v>
      </c>
      <c r="F8" s="39"/>
      <c r="G8" s="39"/>
      <c r="H8" s="39"/>
      <c r="I8" s="39"/>
      <c r="J8" s="39"/>
      <c r="K8" s="39"/>
      <c r="L8" s="39"/>
      <c r="M8" s="39"/>
      <c r="N8" s="39"/>
      <c r="O8" s="53"/>
      <c r="P8" s="53"/>
      <c r="Q8" s="17"/>
      <c r="R8" s="17"/>
      <c r="S8" s="17"/>
      <c r="T8" s="17"/>
      <c r="U8" s="17"/>
      <c r="V8" s="39"/>
      <c r="W8" s="39"/>
      <c r="X8" s="145"/>
      <c r="Y8" s="145"/>
      <c r="Z8" s="145"/>
      <c r="AA8" s="145"/>
      <c r="AB8" s="145"/>
      <c r="AC8" s="145"/>
      <c r="AD8" s="145"/>
      <c r="AE8" s="145"/>
      <c r="AF8" s="145"/>
      <c r="AG8" s="145"/>
      <c r="AH8" s="145"/>
      <c r="AI8" s="145"/>
      <c r="AJ8" s="145"/>
      <c r="AK8" s="19"/>
      <c r="AL8" s="19"/>
      <c r="AM8" s="19"/>
    </row>
    <row r="9" spans="2:39" ht="60" customHeight="1" x14ac:dyDescent="0.3">
      <c r="B9" s="39" t="s">
        <v>15</v>
      </c>
      <c r="C9" s="39" t="s">
        <v>510</v>
      </c>
      <c r="D9" s="40" t="s">
        <v>510</v>
      </c>
      <c r="E9" s="38" t="s">
        <v>415</v>
      </c>
      <c r="F9" s="38"/>
      <c r="G9" s="38"/>
      <c r="H9" s="38"/>
      <c r="I9" s="38"/>
      <c r="J9" s="38"/>
      <c r="K9" s="38"/>
      <c r="L9" s="38"/>
      <c r="M9" s="38"/>
      <c r="N9" s="38"/>
      <c r="O9" s="54"/>
      <c r="P9" s="54"/>
      <c r="Q9" s="17"/>
      <c r="R9" s="17"/>
      <c r="S9" s="17"/>
      <c r="T9" s="17"/>
      <c r="U9" s="17"/>
      <c r="V9" s="38"/>
      <c r="W9" s="38"/>
      <c r="X9" s="145"/>
      <c r="Y9" s="145"/>
      <c r="Z9" s="145"/>
      <c r="AA9" s="145"/>
      <c r="AB9" s="145"/>
      <c r="AC9" s="145"/>
      <c r="AD9" s="145"/>
      <c r="AE9" s="145"/>
      <c r="AF9" s="145"/>
      <c r="AG9" s="145"/>
      <c r="AH9" s="145"/>
      <c r="AI9" s="145"/>
      <c r="AJ9" s="145"/>
      <c r="AK9" s="19"/>
      <c r="AL9" s="19"/>
      <c r="AM9" s="19"/>
    </row>
    <row r="10" spans="2:39" ht="39.6" x14ac:dyDescent="0.3">
      <c r="B10" s="39" t="s">
        <v>16</v>
      </c>
      <c r="C10" s="39" t="s">
        <v>510</v>
      </c>
      <c r="D10" s="40" t="s">
        <v>510</v>
      </c>
      <c r="E10" s="38" t="s">
        <v>416</v>
      </c>
      <c r="F10" s="39"/>
      <c r="G10" s="39"/>
      <c r="H10" s="39"/>
      <c r="I10" s="39"/>
      <c r="J10" s="39"/>
      <c r="K10" s="39"/>
      <c r="L10" s="39"/>
      <c r="M10" s="39"/>
      <c r="N10" s="39"/>
      <c r="O10" s="53"/>
      <c r="P10" s="53"/>
      <c r="Q10" s="17"/>
      <c r="R10" s="17"/>
      <c r="S10" s="17"/>
      <c r="T10" s="17"/>
      <c r="U10" s="17"/>
      <c r="V10" s="39"/>
      <c r="W10" s="39"/>
      <c r="X10" s="145"/>
      <c r="Y10" s="145"/>
      <c r="Z10" s="145"/>
      <c r="AA10" s="145"/>
      <c r="AB10" s="145"/>
      <c r="AC10" s="145"/>
      <c r="AD10" s="145"/>
      <c r="AE10" s="145"/>
      <c r="AF10" s="145"/>
      <c r="AG10" s="145"/>
      <c r="AH10" s="145"/>
      <c r="AI10" s="145"/>
      <c r="AJ10" s="145"/>
      <c r="AK10" s="19"/>
      <c r="AL10" s="19"/>
      <c r="AM10" s="19"/>
    </row>
    <row r="11" spans="2:39" s="29" customFormat="1" ht="79.2" x14ac:dyDescent="0.3">
      <c r="B11" s="44" t="s">
        <v>51</v>
      </c>
      <c r="C11" s="44" t="s">
        <v>1095</v>
      </c>
      <c r="D11" s="44" t="s">
        <v>399</v>
      </c>
      <c r="E11" s="44" t="s">
        <v>74</v>
      </c>
      <c r="F11" s="44" t="s">
        <v>501</v>
      </c>
      <c r="G11" s="44" t="s">
        <v>884</v>
      </c>
      <c r="H11" s="44">
        <v>2</v>
      </c>
      <c r="I11" s="44" t="s">
        <v>502</v>
      </c>
      <c r="J11" s="44" t="s">
        <v>890</v>
      </c>
      <c r="K11" s="44">
        <v>375</v>
      </c>
      <c r="L11" s="44" t="s">
        <v>503</v>
      </c>
      <c r="M11" s="44" t="s">
        <v>896</v>
      </c>
      <c r="N11" s="44">
        <v>1</v>
      </c>
      <c r="O11" s="26"/>
      <c r="P11" s="26" t="s">
        <v>510</v>
      </c>
      <c r="Q11" s="25"/>
      <c r="R11" s="25"/>
      <c r="S11" s="25" t="s">
        <v>510</v>
      </c>
      <c r="T11" s="25"/>
      <c r="U11" s="56"/>
      <c r="V11" s="44" t="s">
        <v>510</v>
      </c>
      <c r="W11" s="44"/>
      <c r="X11" s="145"/>
      <c r="Y11" s="145"/>
      <c r="Z11" s="145"/>
      <c r="AA11" s="145"/>
      <c r="AB11" s="145"/>
      <c r="AC11" s="145"/>
      <c r="AD11" s="145"/>
      <c r="AE11" s="145"/>
      <c r="AF11" s="145"/>
      <c r="AG11" s="145"/>
      <c r="AH11" s="145"/>
      <c r="AI11" s="145"/>
      <c r="AJ11" s="145"/>
      <c r="AK11" s="19"/>
      <c r="AL11" s="19"/>
      <c r="AM11" s="19"/>
    </row>
    <row r="12" spans="2:39" s="29" customFormat="1" ht="79.2" x14ac:dyDescent="0.3">
      <c r="B12" s="44" t="s">
        <v>52</v>
      </c>
      <c r="C12" s="44" t="s">
        <v>709</v>
      </c>
      <c r="D12" s="44" t="s">
        <v>400</v>
      </c>
      <c r="E12" s="44" t="s">
        <v>75</v>
      </c>
      <c r="F12" s="44" t="s">
        <v>501</v>
      </c>
      <c r="G12" s="44" t="s">
        <v>884</v>
      </c>
      <c r="H12" s="44">
        <v>2</v>
      </c>
      <c r="I12" s="44" t="s">
        <v>502</v>
      </c>
      <c r="J12" s="44" t="s">
        <v>890</v>
      </c>
      <c r="K12" s="44">
        <v>132</v>
      </c>
      <c r="L12" s="44" t="s">
        <v>503</v>
      </c>
      <c r="M12" s="44" t="s">
        <v>896</v>
      </c>
      <c r="N12" s="44">
        <v>1</v>
      </c>
      <c r="O12" s="26"/>
      <c r="P12" s="26" t="s">
        <v>510</v>
      </c>
      <c r="Q12" s="25"/>
      <c r="R12" s="25"/>
      <c r="S12" s="25" t="s">
        <v>510</v>
      </c>
      <c r="T12" s="25"/>
      <c r="U12" s="56"/>
      <c r="V12" s="44" t="s">
        <v>510</v>
      </c>
      <c r="W12" s="44"/>
      <c r="X12" s="145"/>
      <c r="Y12" s="145"/>
      <c r="Z12" s="145"/>
      <c r="AA12" s="145"/>
      <c r="AB12" s="145"/>
      <c r="AC12" s="145"/>
      <c r="AD12" s="145"/>
      <c r="AE12" s="145"/>
      <c r="AF12" s="145"/>
      <c r="AG12" s="145"/>
      <c r="AH12" s="145"/>
      <c r="AI12" s="145"/>
      <c r="AJ12" s="145"/>
      <c r="AK12" s="19"/>
      <c r="AL12" s="19"/>
      <c r="AM12" s="19"/>
    </row>
    <row r="13" spans="2:39" s="29" customFormat="1" ht="79.2" x14ac:dyDescent="0.3">
      <c r="B13" s="44" t="s">
        <v>53</v>
      </c>
      <c r="C13" s="44" t="s">
        <v>710</v>
      </c>
      <c r="D13" s="44" t="s">
        <v>398</v>
      </c>
      <c r="E13" s="44" t="s">
        <v>76</v>
      </c>
      <c r="F13" s="44" t="s">
        <v>501</v>
      </c>
      <c r="G13" s="44" t="s">
        <v>884</v>
      </c>
      <c r="H13" s="44">
        <v>2</v>
      </c>
      <c r="I13" s="44" t="s">
        <v>502</v>
      </c>
      <c r="J13" s="44" t="s">
        <v>890</v>
      </c>
      <c r="K13" s="44">
        <v>77</v>
      </c>
      <c r="L13" s="44" t="s">
        <v>503</v>
      </c>
      <c r="M13" s="44" t="s">
        <v>896</v>
      </c>
      <c r="N13" s="44">
        <v>1</v>
      </c>
      <c r="O13" s="26"/>
      <c r="P13" s="26" t="s">
        <v>510</v>
      </c>
      <c r="Q13" s="25"/>
      <c r="R13" s="25"/>
      <c r="S13" s="25" t="s">
        <v>510</v>
      </c>
      <c r="T13" s="25"/>
      <c r="U13" s="56"/>
      <c r="V13" s="44" t="s">
        <v>510</v>
      </c>
      <c r="W13" s="44"/>
      <c r="X13" s="145"/>
      <c r="Y13" s="145"/>
      <c r="Z13" s="145"/>
      <c r="AA13" s="145"/>
      <c r="AB13" s="145"/>
      <c r="AC13" s="145"/>
      <c r="AD13" s="145"/>
      <c r="AE13" s="145"/>
      <c r="AF13" s="145"/>
      <c r="AG13" s="145"/>
      <c r="AH13" s="145"/>
      <c r="AI13" s="145"/>
      <c r="AJ13" s="145"/>
      <c r="AK13" s="19"/>
      <c r="AL13" s="19"/>
      <c r="AM13" s="19"/>
    </row>
    <row r="14" spans="2:39" s="29" customFormat="1" ht="79.2" x14ac:dyDescent="0.3">
      <c r="B14" s="44" t="s">
        <v>54</v>
      </c>
      <c r="C14" s="44" t="s">
        <v>712</v>
      </c>
      <c r="D14" s="44" t="s">
        <v>409</v>
      </c>
      <c r="E14" s="44" t="s">
        <v>77</v>
      </c>
      <c r="F14" s="44" t="s">
        <v>501</v>
      </c>
      <c r="G14" s="44" t="s">
        <v>884</v>
      </c>
      <c r="H14" s="44">
        <v>1</v>
      </c>
      <c r="I14" s="44" t="s">
        <v>502</v>
      </c>
      <c r="J14" s="44" t="s">
        <v>890</v>
      </c>
      <c r="K14" s="44">
        <v>256</v>
      </c>
      <c r="L14" s="44" t="s">
        <v>503</v>
      </c>
      <c r="M14" s="44" t="s">
        <v>896</v>
      </c>
      <c r="N14" s="44">
        <v>1</v>
      </c>
      <c r="O14" s="26"/>
      <c r="P14" s="26" t="s">
        <v>510</v>
      </c>
      <c r="Q14" s="25"/>
      <c r="R14" s="25"/>
      <c r="S14" s="25" t="s">
        <v>510</v>
      </c>
      <c r="T14" s="25"/>
      <c r="U14" s="56"/>
      <c r="V14" s="44" t="s">
        <v>510</v>
      </c>
      <c r="W14" s="44"/>
      <c r="X14" s="145"/>
      <c r="Y14" s="145"/>
      <c r="Z14" s="145"/>
      <c r="AA14" s="145"/>
      <c r="AB14" s="145"/>
      <c r="AC14" s="145"/>
      <c r="AD14" s="145"/>
      <c r="AE14" s="145"/>
      <c r="AF14" s="145"/>
      <c r="AG14" s="145"/>
      <c r="AH14" s="145"/>
      <c r="AI14" s="145"/>
      <c r="AJ14" s="145"/>
      <c r="AK14" s="19"/>
      <c r="AL14" s="19"/>
      <c r="AM14" s="19"/>
    </row>
    <row r="15" spans="2:39" s="29" customFormat="1" ht="79.2" x14ac:dyDescent="0.3">
      <c r="B15" s="44" t="s">
        <v>55</v>
      </c>
      <c r="C15" s="44" t="s">
        <v>711</v>
      </c>
      <c r="D15" s="44" t="s">
        <v>401</v>
      </c>
      <c r="E15" s="44" t="s">
        <v>78</v>
      </c>
      <c r="F15" s="44" t="s">
        <v>501</v>
      </c>
      <c r="G15" s="44" t="s">
        <v>884</v>
      </c>
      <c r="H15" s="44">
        <v>1</v>
      </c>
      <c r="I15" s="44" t="s">
        <v>502</v>
      </c>
      <c r="J15" s="44" t="s">
        <v>890</v>
      </c>
      <c r="K15" s="44">
        <v>57</v>
      </c>
      <c r="L15" s="44" t="s">
        <v>503</v>
      </c>
      <c r="M15" s="44" t="s">
        <v>896</v>
      </c>
      <c r="N15" s="44">
        <v>1</v>
      </c>
      <c r="O15" s="26"/>
      <c r="P15" s="26" t="s">
        <v>510</v>
      </c>
      <c r="Q15" s="25"/>
      <c r="R15" s="25"/>
      <c r="S15" s="25" t="s">
        <v>510</v>
      </c>
      <c r="T15" s="25"/>
      <c r="U15" s="56"/>
      <c r="V15" s="44" t="s">
        <v>510</v>
      </c>
      <c r="W15" s="44"/>
      <c r="X15" s="145"/>
      <c r="Y15" s="145"/>
      <c r="Z15" s="145"/>
      <c r="AA15" s="145"/>
      <c r="AB15" s="145"/>
      <c r="AC15" s="145"/>
      <c r="AD15" s="145"/>
      <c r="AE15" s="145"/>
      <c r="AF15" s="145"/>
      <c r="AG15" s="145"/>
      <c r="AH15" s="145"/>
      <c r="AI15" s="145"/>
      <c r="AJ15" s="145"/>
      <c r="AK15" s="19"/>
      <c r="AL15" s="19"/>
      <c r="AM15" s="19"/>
    </row>
    <row r="16" spans="2:39" s="29" customFormat="1" ht="79.2" x14ac:dyDescent="0.3">
      <c r="B16" s="44" t="s">
        <v>56</v>
      </c>
      <c r="C16" s="44" t="s">
        <v>713</v>
      </c>
      <c r="D16" s="44" t="s">
        <v>404</v>
      </c>
      <c r="E16" s="44" t="s">
        <v>79</v>
      </c>
      <c r="F16" s="44" t="s">
        <v>501</v>
      </c>
      <c r="G16" s="44" t="s">
        <v>884</v>
      </c>
      <c r="H16" s="44">
        <v>3</v>
      </c>
      <c r="I16" s="44" t="s">
        <v>502</v>
      </c>
      <c r="J16" s="44" t="s">
        <v>890</v>
      </c>
      <c r="K16" s="44">
        <v>501</v>
      </c>
      <c r="L16" s="44" t="s">
        <v>503</v>
      </c>
      <c r="M16" s="44" t="s">
        <v>896</v>
      </c>
      <c r="N16" s="44">
        <v>1</v>
      </c>
      <c r="O16" s="26"/>
      <c r="P16" s="26" t="s">
        <v>510</v>
      </c>
      <c r="Q16" s="25"/>
      <c r="R16" s="25"/>
      <c r="S16" s="25" t="s">
        <v>510</v>
      </c>
      <c r="T16" s="25"/>
      <c r="U16" s="56"/>
      <c r="V16" s="44" t="s">
        <v>510</v>
      </c>
      <c r="W16" s="44"/>
      <c r="X16" s="145"/>
      <c r="Y16" s="145"/>
      <c r="Z16" s="145"/>
      <c r="AA16" s="145"/>
      <c r="AB16" s="145"/>
      <c r="AC16" s="145"/>
      <c r="AD16" s="145"/>
      <c r="AE16" s="145"/>
      <c r="AF16" s="145"/>
      <c r="AG16" s="145"/>
      <c r="AH16" s="145"/>
      <c r="AI16" s="145"/>
      <c r="AJ16" s="145"/>
      <c r="AK16" s="19"/>
      <c r="AL16" s="19"/>
      <c r="AM16" s="19"/>
    </row>
    <row r="17" spans="2:39" s="29" customFormat="1" ht="79.2" x14ac:dyDescent="0.3">
      <c r="B17" s="44" t="s">
        <v>57</v>
      </c>
      <c r="C17" s="44" t="s">
        <v>714</v>
      </c>
      <c r="D17" s="44" t="s">
        <v>393</v>
      </c>
      <c r="E17" s="44" t="s">
        <v>80</v>
      </c>
      <c r="F17" s="44" t="s">
        <v>501</v>
      </c>
      <c r="G17" s="44" t="s">
        <v>884</v>
      </c>
      <c r="H17" s="44">
        <v>3</v>
      </c>
      <c r="I17" s="44" t="s">
        <v>502</v>
      </c>
      <c r="J17" s="44" t="s">
        <v>890</v>
      </c>
      <c r="K17" s="44">
        <v>382</v>
      </c>
      <c r="L17" s="44" t="s">
        <v>503</v>
      </c>
      <c r="M17" s="44" t="s">
        <v>896</v>
      </c>
      <c r="N17" s="44">
        <v>1</v>
      </c>
      <c r="O17" s="26"/>
      <c r="P17" s="26" t="s">
        <v>510</v>
      </c>
      <c r="Q17" s="25"/>
      <c r="R17" s="25"/>
      <c r="S17" s="25" t="s">
        <v>510</v>
      </c>
      <c r="T17" s="25"/>
      <c r="U17" s="56"/>
      <c r="V17" s="44" t="s">
        <v>510</v>
      </c>
      <c r="W17" s="44"/>
      <c r="X17" s="145"/>
      <c r="Y17" s="145"/>
      <c r="Z17" s="145"/>
      <c r="AA17" s="145"/>
      <c r="AB17" s="145"/>
      <c r="AC17" s="145"/>
      <c r="AD17" s="145"/>
      <c r="AE17" s="145"/>
      <c r="AF17" s="145"/>
      <c r="AG17" s="145"/>
      <c r="AH17" s="145"/>
      <c r="AI17" s="145"/>
      <c r="AJ17" s="145"/>
      <c r="AK17" s="19"/>
      <c r="AL17" s="19"/>
      <c r="AM17" s="19"/>
    </row>
    <row r="18" spans="2:39" s="29" customFormat="1" ht="79.2" x14ac:dyDescent="0.3">
      <c r="B18" s="44" t="s">
        <v>58</v>
      </c>
      <c r="C18" s="44" t="s">
        <v>715</v>
      </c>
      <c r="D18" s="44" t="s">
        <v>390</v>
      </c>
      <c r="E18" s="44" t="s">
        <v>81</v>
      </c>
      <c r="F18" s="44" t="s">
        <v>501</v>
      </c>
      <c r="G18" s="44" t="s">
        <v>884</v>
      </c>
      <c r="H18" s="58">
        <v>1</v>
      </c>
      <c r="I18" s="44" t="s">
        <v>502</v>
      </c>
      <c r="J18" s="44" t="s">
        <v>890</v>
      </c>
      <c r="K18" s="44">
        <v>491</v>
      </c>
      <c r="L18" s="44" t="s">
        <v>503</v>
      </c>
      <c r="M18" s="44" t="s">
        <v>896</v>
      </c>
      <c r="N18" s="44">
        <v>1</v>
      </c>
      <c r="O18" s="26"/>
      <c r="P18" s="26" t="s">
        <v>510</v>
      </c>
      <c r="Q18" s="25"/>
      <c r="R18" s="25"/>
      <c r="S18" s="25" t="s">
        <v>510</v>
      </c>
      <c r="T18" s="25"/>
      <c r="U18" s="56"/>
      <c r="V18" s="44" t="s">
        <v>510</v>
      </c>
      <c r="W18" s="44"/>
      <c r="X18" s="145"/>
      <c r="Y18" s="145"/>
      <c r="Z18" s="145"/>
      <c r="AA18" s="145"/>
      <c r="AB18" s="145"/>
      <c r="AC18" s="145"/>
      <c r="AD18" s="145"/>
      <c r="AE18" s="145"/>
      <c r="AF18" s="145"/>
      <c r="AG18" s="145"/>
      <c r="AH18" s="145"/>
      <c r="AI18" s="145"/>
      <c r="AJ18" s="145"/>
      <c r="AK18" s="19"/>
      <c r="AL18" s="19"/>
      <c r="AM18" s="19"/>
    </row>
    <row r="19" spans="2:39" s="29" customFormat="1" ht="79.2" x14ac:dyDescent="0.3">
      <c r="B19" s="44" t="s">
        <v>59</v>
      </c>
      <c r="C19" s="44" t="s">
        <v>716</v>
      </c>
      <c r="D19" s="44" t="s">
        <v>411</v>
      </c>
      <c r="E19" s="44" t="s">
        <v>82</v>
      </c>
      <c r="F19" s="44" t="s">
        <v>501</v>
      </c>
      <c r="G19" s="44" t="s">
        <v>884</v>
      </c>
      <c r="H19" s="44">
        <v>1</v>
      </c>
      <c r="I19" s="44" t="s">
        <v>502</v>
      </c>
      <c r="J19" s="44" t="s">
        <v>890</v>
      </c>
      <c r="K19" s="44">
        <v>228</v>
      </c>
      <c r="L19" s="44" t="s">
        <v>503</v>
      </c>
      <c r="M19" s="44" t="s">
        <v>896</v>
      </c>
      <c r="N19" s="44">
        <v>1</v>
      </c>
      <c r="O19" s="26"/>
      <c r="P19" s="26" t="s">
        <v>510</v>
      </c>
      <c r="Q19" s="25"/>
      <c r="R19" s="25"/>
      <c r="S19" s="25" t="s">
        <v>510</v>
      </c>
      <c r="T19" s="25"/>
      <c r="U19" s="56"/>
      <c r="V19" s="44" t="s">
        <v>510</v>
      </c>
      <c r="W19" s="44"/>
      <c r="X19" s="145"/>
      <c r="Y19" s="145"/>
      <c r="Z19" s="145"/>
      <c r="AA19" s="145"/>
      <c r="AB19" s="145"/>
      <c r="AC19" s="145"/>
      <c r="AD19" s="145"/>
      <c r="AE19" s="145"/>
      <c r="AF19" s="145"/>
      <c r="AG19" s="145"/>
      <c r="AH19" s="145"/>
      <c r="AI19" s="145"/>
      <c r="AJ19" s="145"/>
      <c r="AK19" s="19"/>
      <c r="AL19" s="19"/>
      <c r="AM19" s="19"/>
    </row>
    <row r="20" spans="2:39" s="29" customFormat="1" ht="79.2" x14ac:dyDescent="0.3">
      <c r="B20" s="44" t="s">
        <v>60</v>
      </c>
      <c r="C20" s="44" t="s">
        <v>717</v>
      </c>
      <c r="D20" s="44" t="s">
        <v>410</v>
      </c>
      <c r="E20" s="44" t="s">
        <v>83</v>
      </c>
      <c r="F20" s="44" t="s">
        <v>501</v>
      </c>
      <c r="G20" s="44" t="s">
        <v>884</v>
      </c>
      <c r="H20" s="44">
        <v>1</v>
      </c>
      <c r="I20" s="44" t="s">
        <v>502</v>
      </c>
      <c r="J20" s="44" t="s">
        <v>890</v>
      </c>
      <c r="K20" s="44">
        <v>273</v>
      </c>
      <c r="L20" s="44" t="s">
        <v>503</v>
      </c>
      <c r="M20" s="44" t="s">
        <v>896</v>
      </c>
      <c r="N20" s="44">
        <v>1</v>
      </c>
      <c r="O20" s="26"/>
      <c r="P20" s="26" t="s">
        <v>510</v>
      </c>
      <c r="Q20" s="25"/>
      <c r="R20" s="25"/>
      <c r="S20" s="25" t="s">
        <v>510</v>
      </c>
      <c r="T20" s="25"/>
      <c r="U20" s="56"/>
      <c r="V20" s="44" t="s">
        <v>510</v>
      </c>
      <c r="W20" s="44"/>
      <c r="X20" s="145"/>
      <c r="Y20" s="145"/>
      <c r="Z20" s="145"/>
      <c r="AA20" s="145"/>
      <c r="AB20" s="145"/>
      <c r="AC20" s="145"/>
      <c r="AD20" s="145"/>
      <c r="AE20" s="145"/>
      <c r="AF20" s="145"/>
      <c r="AG20" s="145"/>
      <c r="AH20" s="145"/>
      <c r="AI20" s="145"/>
      <c r="AJ20" s="145"/>
      <c r="AK20" s="19"/>
      <c r="AL20" s="19"/>
      <c r="AM20" s="19"/>
    </row>
    <row r="21" spans="2:39" s="29" customFormat="1" ht="79.2" x14ac:dyDescent="0.3">
      <c r="B21" s="44" t="s">
        <v>61</v>
      </c>
      <c r="C21" s="44" t="s">
        <v>718</v>
      </c>
      <c r="D21" s="44" t="s">
        <v>403</v>
      </c>
      <c r="E21" s="44" t="s">
        <v>84</v>
      </c>
      <c r="F21" s="44" t="s">
        <v>501</v>
      </c>
      <c r="G21" s="44" t="s">
        <v>884</v>
      </c>
      <c r="H21" s="44">
        <v>1</v>
      </c>
      <c r="I21" s="44" t="s">
        <v>502</v>
      </c>
      <c r="J21" s="44" t="s">
        <v>890</v>
      </c>
      <c r="K21" s="44">
        <v>631</v>
      </c>
      <c r="L21" s="44" t="s">
        <v>503</v>
      </c>
      <c r="M21" s="44" t="s">
        <v>896</v>
      </c>
      <c r="N21" s="44">
        <v>1</v>
      </c>
      <c r="O21" s="26"/>
      <c r="P21" s="26" t="s">
        <v>510</v>
      </c>
      <c r="Q21" s="25"/>
      <c r="R21" s="25"/>
      <c r="S21" s="25" t="s">
        <v>510</v>
      </c>
      <c r="T21" s="25"/>
      <c r="U21" s="56"/>
      <c r="V21" s="44" t="s">
        <v>510</v>
      </c>
      <c r="W21" s="44"/>
      <c r="X21" s="145"/>
      <c r="Y21" s="145"/>
      <c r="Z21" s="145"/>
      <c r="AA21" s="145"/>
      <c r="AB21" s="145"/>
      <c r="AC21" s="145"/>
      <c r="AD21" s="145"/>
      <c r="AE21" s="145"/>
      <c r="AF21" s="145"/>
      <c r="AG21" s="145"/>
      <c r="AH21" s="145"/>
      <c r="AI21" s="145"/>
      <c r="AJ21" s="145"/>
      <c r="AK21" s="19"/>
      <c r="AL21" s="19"/>
      <c r="AM21" s="19"/>
    </row>
    <row r="22" spans="2:39" s="29" customFormat="1" ht="79.2" x14ac:dyDescent="0.3">
      <c r="B22" s="44" t="s">
        <v>62</v>
      </c>
      <c r="C22" s="44" t="s">
        <v>719</v>
      </c>
      <c r="D22" s="44" t="s">
        <v>394</v>
      </c>
      <c r="E22" s="44" t="s">
        <v>85</v>
      </c>
      <c r="F22" s="44" t="s">
        <v>501</v>
      </c>
      <c r="G22" s="44" t="s">
        <v>884</v>
      </c>
      <c r="H22" s="44">
        <v>2</v>
      </c>
      <c r="I22" s="44" t="s">
        <v>502</v>
      </c>
      <c r="J22" s="44" t="s">
        <v>890</v>
      </c>
      <c r="K22" s="44">
        <v>941</v>
      </c>
      <c r="L22" s="44" t="s">
        <v>503</v>
      </c>
      <c r="M22" s="44" t="s">
        <v>896</v>
      </c>
      <c r="N22" s="44">
        <v>1</v>
      </c>
      <c r="O22" s="26"/>
      <c r="P22" s="26" t="s">
        <v>510</v>
      </c>
      <c r="Q22" s="25"/>
      <c r="R22" s="25"/>
      <c r="S22" s="25" t="s">
        <v>510</v>
      </c>
      <c r="T22" s="25"/>
      <c r="U22" s="56"/>
      <c r="V22" s="44" t="s">
        <v>510</v>
      </c>
      <c r="W22" s="44"/>
      <c r="X22" s="145"/>
      <c r="Y22" s="145"/>
      <c r="Z22" s="145"/>
      <c r="AA22" s="145"/>
      <c r="AB22" s="145"/>
      <c r="AC22" s="145"/>
      <c r="AD22" s="145"/>
      <c r="AE22" s="145"/>
      <c r="AF22" s="145"/>
      <c r="AG22" s="145"/>
      <c r="AH22" s="145"/>
      <c r="AI22" s="145"/>
      <c r="AJ22" s="145"/>
      <c r="AK22" s="19"/>
      <c r="AL22" s="19"/>
      <c r="AM22" s="19"/>
    </row>
    <row r="23" spans="2:39" s="29" customFormat="1" ht="79.2" x14ac:dyDescent="0.3">
      <c r="B23" s="44" t="s">
        <v>63</v>
      </c>
      <c r="C23" s="44" t="s">
        <v>720</v>
      </c>
      <c r="D23" s="44" t="s">
        <v>391</v>
      </c>
      <c r="E23" s="44" t="s">
        <v>86</v>
      </c>
      <c r="F23" s="44" t="s">
        <v>501</v>
      </c>
      <c r="G23" s="44" t="s">
        <v>884</v>
      </c>
      <c r="H23" s="44">
        <v>4</v>
      </c>
      <c r="I23" s="44" t="s">
        <v>502</v>
      </c>
      <c r="J23" s="44" t="s">
        <v>890</v>
      </c>
      <c r="K23" s="44">
        <v>309</v>
      </c>
      <c r="L23" s="44" t="s">
        <v>503</v>
      </c>
      <c r="M23" s="44" t="s">
        <v>896</v>
      </c>
      <c r="N23" s="44">
        <v>1</v>
      </c>
      <c r="O23" s="26"/>
      <c r="P23" s="26" t="s">
        <v>510</v>
      </c>
      <c r="Q23" s="25"/>
      <c r="R23" s="25"/>
      <c r="S23" s="25" t="s">
        <v>510</v>
      </c>
      <c r="T23" s="25"/>
      <c r="U23" s="56"/>
      <c r="V23" s="44" t="s">
        <v>510</v>
      </c>
      <c r="W23" s="44"/>
      <c r="X23" s="145"/>
      <c r="Y23" s="145"/>
      <c r="Z23" s="145"/>
      <c r="AA23" s="145"/>
      <c r="AB23" s="145"/>
      <c r="AC23" s="145"/>
      <c r="AD23" s="145"/>
      <c r="AE23" s="145"/>
      <c r="AF23" s="145"/>
      <c r="AG23" s="145"/>
      <c r="AH23" s="145"/>
      <c r="AI23" s="145"/>
      <c r="AJ23" s="145"/>
      <c r="AK23" s="19"/>
      <c r="AL23" s="19"/>
      <c r="AM23" s="19"/>
    </row>
    <row r="24" spans="2:39" s="29" customFormat="1" ht="79.2" x14ac:dyDescent="0.3">
      <c r="B24" s="44" t="s">
        <v>64</v>
      </c>
      <c r="C24" s="44" t="s">
        <v>721</v>
      </c>
      <c r="D24" s="44" t="s">
        <v>407</v>
      </c>
      <c r="E24" s="44" t="s">
        <v>87</v>
      </c>
      <c r="F24" s="44" t="s">
        <v>501</v>
      </c>
      <c r="G24" s="44" t="s">
        <v>884</v>
      </c>
      <c r="H24" s="44">
        <v>1</v>
      </c>
      <c r="I24" s="44" t="s">
        <v>502</v>
      </c>
      <c r="J24" s="44" t="s">
        <v>890</v>
      </c>
      <c r="K24" s="44">
        <v>252</v>
      </c>
      <c r="L24" s="44" t="s">
        <v>503</v>
      </c>
      <c r="M24" s="44" t="s">
        <v>896</v>
      </c>
      <c r="N24" s="44">
        <v>1</v>
      </c>
      <c r="O24" s="26"/>
      <c r="P24" s="26" t="s">
        <v>510</v>
      </c>
      <c r="Q24" s="25"/>
      <c r="R24" s="25"/>
      <c r="S24" s="25" t="s">
        <v>510</v>
      </c>
      <c r="T24" s="25"/>
      <c r="U24" s="56"/>
      <c r="V24" s="44" t="s">
        <v>510</v>
      </c>
      <c r="W24" s="44"/>
      <c r="X24" s="145"/>
      <c r="Y24" s="145"/>
      <c r="Z24" s="145"/>
      <c r="AA24" s="145"/>
      <c r="AB24" s="145"/>
      <c r="AC24" s="145"/>
      <c r="AD24" s="145"/>
      <c r="AE24" s="145"/>
      <c r="AF24" s="145"/>
      <c r="AG24" s="145"/>
      <c r="AH24" s="145"/>
      <c r="AI24" s="145"/>
      <c r="AJ24" s="145"/>
      <c r="AK24" s="19"/>
      <c r="AL24" s="19"/>
      <c r="AM24" s="19"/>
    </row>
    <row r="25" spans="2:39" s="29" customFormat="1" ht="79.2" x14ac:dyDescent="0.3">
      <c r="B25" s="44" t="s">
        <v>65</v>
      </c>
      <c r="C25" s="44" t="s">
        <v>722</v>
      </c>
      <c r="D25" s="44" t="s">
        <v>397</v>
      </c>
      <c r="E25" s="44" t="s">
        <v>88</v>
      </c>
      <c r="F25" s="44" t="s">
        <v>501</v>
      </c>
      <c r="G25" s="44" t="s">
        <v>884</v>
      </c>
      <c r="H25" s="44">
        <v>2</v>
      </c>
      <c r="I25" s="44" t="s">
        <v>502</v>
      </c>
      <c r="J25" s="44" t="s">
        <v>890</v>
      </c>
      <c r="K25" s="44">
        <v>383</v>
      </c>
      <c r="L25" s="44" t="s">
        <v>503</v>
      </c>
      <c r="M25" s="44" t="s">
        <v>896</v>
      </c>
      <c r="N25" s="44">
        <v>1</v>
      </c>
      <c r="O25" s="26"/>
      <c r="P25" s="26" t="s">
        <v>510</v>
      </c>
      <c r="Q25" s="25"/>
      <c r="R25" s="25"/>
      <c r="S25" s="25" t="s">
        <v>510</v>
      </c>
      <c r="T25" s="25"/>
      <c r="U25" s="56"/>
      <c r="V25" s="44" t="s">
        <v>510</v>
      </c>
      <c r="W25" s="44"/>
      <c r="X25" s="145"/>
      <c r="Y25" s="145"/>
      <c r="Z25" s="145"/>
      <c r="AA25" s="145"/>
      <c r="AB25" s="145"/>
      <c r="AC25" s="145"/>
      <c r="AD25" s="145"/>
      <c r="AE25" s="145"/>
      <c r="AF25" s="145"/>
      <c r="AG25" s="145"/>
      <c r="AH25" s="145"/>
      <c r="AI25" s="145"/>
      <c r="AJ25" s="145"/>
      <c r="AK25" s="19"/>
      <c r="AL25" s="19"/>
      <c r="AM25" s="19"/>
    </row>
    <row r="26" spans="2:39" s="29" customFormat="1" ht="79.2" x14ac:dyDescent="0.3">
      <c r="B26" s="44" t="s">
        <v>66</v>
      </c>
      <c r="C26" s="44" t="s">
        <v>723</v>
      </c>
      <c r="D26" s="44" t="s">
        <v>392</v>
      </c>
      <c r="E26" s="44" t="s">
        <v>89</v>
      </c>
      <c r="F26" s="44" t="s">
        <v>501</v>
      </c>
      <c r="G26" s="44" t="s">
        <v>884</v>
      </c>
      <c r="H26" s="44">
        <v>2</v>
      </c>
      <c r="I26" s="44" t="s">
        <v>502</v>
      </c>
      <c r="J26" s="44" t="s">
        <v>890</v>
      </c>
      <c r="K26" s="44">
        <v>396</v>
      </c>
      <c r="L26" s="44" t="s">
        <v>503</v>
      </c>
      <c r="M26" s="44" t="s">
        <v>896</v>
      </c>
      <c r="N26" s="44">
        <v>1</v>
      </c>
      <c r="O26" s="26"/>
      <c r="P26" s="26" t="s">
        <v>510</v>
      </c>
      <c r="Q26" s="25"/>
      <c r="R26" s="25"/>
      <c r="S26" s="25" t="s">
        <v>510</v>
      </c>
      <c r="T26" s="25"/>
      <c r="U26" s="56"/>
      <c r="V26" s="44" t="s">
        <v>510</v>
      </c>
      <c r="W26" s="44"/>
      <c r="X26" s="145"/>
      <c r="Y26" s="145"/>
      <c r="Z26" s="145"/>
      <c r="AA26" s="145"/>
      <c r="AB26" s="145"/>
      <c r="AC26" s="145"/>
      <c r="AD26" s="145"/>
      <c r="AE26" s="145"/>
      <c r="AF26" s="145"/>
      <c r="AG26" s="145"/>
      <c r="AH26" s="145"/>
      <c r="AI26" s="145"/>
      <c r="AJ26" s="145"/>
      <c r="AK26" s="19"/>
      <c r="AL26" s="19"/>
      <c r="AM26" s="19"/>
    </row>
    <row r="27" spans="2:39" s="29" customFormat="1" ht="79.2" x14ac:dyDescent="0.3">
      <c r="B27" s="44" t="s">
        <v>67</v>
      </c>
      <c r="C27" s="44" t="s">
        <v>724</v>
      </c>
      <c r="D27" s="44" t="s">
        <v>406</v>
      </c>
      <c r="E27" s="44" t="s">
        <v>90</v>
      </c>
      <c r="F27" s="44" t="s">
        <v>501</v>
      </c>
      <c r="G27" s="44" t="s">
        <v>884</v>
      </c>
      <c r="H27" s="44">
        <v>1</v>
      </c>
      <c r="I27" s="44" t="s">
        <v>502</v>
      </c>
      <c r="J27" s="44" t="s">
        <v>890</v>
      </c>
      <c r="K27" s="44">
        <v>74</v>
      </c>
      <c r="L27" s="44" t="s">
        <v>503</v>
      </c>
      <c r="M27" s="44" t="s">
        <v>896</v>
      </c>
      <c r="N27" s="44">
        <v>1</v>
      </c>
      <c r="O27" s="26"/>
      <c r="P27" s="26" t="s">
        <v>510</v>
      </c>
      <c r="Q27" s="25"/>
      <c r="R27" s="25"/>
      <c r="S27" s="25" t="s">
        <v>510</v>
      </c>
      <c r="T27" s="25"/>
      <c r="U27" s="56"/>
      <c r="V27" s="44" t="s">
        <v>510</v>
      </c>
      <c r="W27" s="44"/>
      <c r="X27" s="145"/>
      <c r="Y27" s="145"/>
      <c r="Z27" s="145"/>
      <c r="AA27" s="145"/>
      <c r="AB27" s="145"/>
      <c r="AC27" s="145"/>
      <c r="AD27" s="145"/>
      <c r="AE27" s="145"/>
      <c r="AF27" s="145"/>
      <c r="AG27" s="145"/>
      <c r="AH27" s="145"/>
      <c r="AI27" s="145"/>
      <c r="AJ27" s="145"/>
      <c r="AK27" s="19"/>
      <c r="AL27" s="19"/>
      <c r="AM27" s="19"/>
    </row>
    <row r="28" spans="2:39" s="29" customFormat="1" ht="79.2" x14ac:dyDescent="0.3">
      <c r="B28" s="44" t="s">
        <v>68</v>
      </c>
      <c r="C28" s="44" t="s">
        <v>725</v>
      </c>
      <c r="D28" s="44" t="s">
        <v>405</v>
      </c>
      <c r="E28" s="44" t="s">
        <v>91</v>
      </c>
      <c r="F28" s="44" t="s">
        <v>501</v>
      </c>
      <c r="G28" s="44" t="s">
        <v>884</v>
      </c>
      <c r="H28" s="44">
        <v>1</v>
      </c>
      <c r="I28" s="44" t="s">
        <v>502</v>
      </c>
      <c r="J28" s="44" t="s">
        <v>890</v>
      </c>
      <c r="K28" s="44">
        <v>392</v>
      </c>
      <c r="L28" s="44" t="s">
        <v>503</v>
      </c>
      <c r="M28" s="44" t="s">
        <v>896</v>
      </c>
      <c r="N28" s="44">
        <v>1</v>
      </c>
      <c r="O28" s="26"/>
      <c r="P28" s="26" t="s">
        <v>510</v>
      </c>
      <c r="Q28" s="25"/>
      <c r="R28" s="25"/>
      <c r="S28" s="25" t="s">
        <v>510</v>
      </c>
      <c r="T28" s="25"/>
      <c r="U28" s="56"/>
      <c r="V28" s="44" t="s">
        <v>510</v>
      </c>
      <c r="W28" s="44"/>
      <c r="X28" s="145"/>
      <c r="Y28" s="145"/>
      <c r="Z28" s="145"/>
      <c r="AA28" s="145"/>
      <c r="AB28" s="145"/>
      <c r="AC28" s="145"/>
      <c r="AD28" s="145"/>
      <c r="AE28" s="145"/>
      <c r="AF28" s="145"/>
      <c r="AG28" s="145"/>
      <c r="AH28" s="145"/>
      <c r="AI28" s="145"/>
      <c r="AJ28" s="145"/>
      <c r="AK28" s="19"/>
      <c r="AL28" s="19"/>
      <c r="AM28" s="19"/>
    </row>
    <row r="29" spans="2:39" s="29" customFormat="1" ht="79.2" x14ac:dyDescent="0.3">
      <c r="B29" s="44" t="s">
        <v>69</v>
      </c>
      <c r="C29" s="44" t="s">
        <v>726</v>
      </c>
      <c r="D29" s="44" t="s">
        <v>395</v>
      </c>
      <c r="E29" s="44" t="s">
        <v>92</v>
      </c>
      <c r="F29" s="44" t="s">
        <v>501</v>
      </c>
      <c r="G29" s="44" t="s">
        <v>884</v>
      </c>
      <c r="H29" s="44">
        <v>2</v>
      </c>
      <c r="I29" s="44" t="s">
        <v>502</v>
      </c>
      <c r="J29" s="44" t="s">
        <v>890</v>
      </c>
      <c r="K29" s="44">
        <v>292</v>
      </c>
      <c r="L29" s="44" t="s">
        <v>503</v>
      </c>
      <c r="M29" s="44" t="s">
        <v>896</v>
      </c>
      <c r="N29" s="44">
        <v>1</v>
      </c>
      <c r="O29" s="26"/>
      <c r="P29" s="26" t="s">
        <v>510</v>
      </c>
      <c r="Q29" s="25"/>
      <c r="R29" s="25"/>
      <c r="S29" s="25" t="s">
        <v>510</v>
      </c>
      <c r="T29" s="25"/>
      <c r="U29" s="56"/>
      <c r="V29" s="44" t="s">
        <v>510</v>
      </c>
      <c r="W29" s="44"/>
      <c r="X29" s="145"/>
      <c r="Y29" s="145"/>
      <c r="Z29" s="145"/>
      <c r="AA29" s="145"/>
      <c r="AB29" s="145"/>
      <c r="AC29" s="145"/>
      <c r="AD29" s="145"/>
      <c r="AE29" s="145"/>
      <c r="AF29" s="145"/>
      <c r="AG29" s="145"/>
      <c r="AH29" s="145"/>
      <c r="AI29" s="145"/>
      <c r="AJ29" s="145"/>
      <c r="AK29" s="19"/>
      <c r="AL29" s="19"/>
      <c r="AM29" s="19"/>
    </row>
    <row r="30" spans="2:39" s="29" customFormat="1" ht="79.2" x14ac:dyDescent="0.3">
      <c r="B30" s="44" t="s">
        <v>70</v>
      </c>
      <c r="C30" s="44" t="s">
        <v>727</v>
      </c>
      <c r="D30" s="44" t="s">
        <v>408</v>
      </c>
      <c r="E30" s="44" t="s">
        <v>93</v>
      </c>
      <c r="F30" s="44" t="s">
        <v>501</v>
      </c>
      <c r="G30" s="44" t="s">
        <v>884</v>
      </c>
      <c r="H30" s="44">
        <v>1</v>
      </c>
      <c r="I30" s="44" t="s">
        <v>502</v>
      </c>
      <c r="J30" s="44" t="s">
        <v>890</v>
      </c>
      <c r="K30" s="44">
        <v>370</v>
      </c>
      <c r="L30" s="44" t="s">
        <v>503</v>
      </c>
      <c r="M30" s="44" t="s">
        <v>896</v>
      </c>
      <c r="N30" s="44">
        <v>1</v>
      </c>
      <c r="O30" s="26"/>
      <c r="P30" s="26" t="s">
        <v>510</v>
      </c>
      <c r="Q30" s="25"/>
      <c r="R30" s="25"/>
      <c r="S30" s="25" t="s">
        <v>510</v>
      </c>
      <c r="T30" s="25"/>
      <c r="U30" s="56"/>
      <c r="V30" s="44" t="s">
        <v>510</v>
      </c>
      <c r="W30" s="44"/>
      <c r="X30" s="145"/>
      <c r="Y30" s="145"/>
      <c r="Z30" s="145"/>
      <c r="AA30" s="145"/>
      <c r="AB30" s="145"/>
      <c r="AC30" s="145"/>
      <c r="AD30" s="145"/>
      <c r="AE30" s="145"/>
      <c r="AF30" s="145"/>
      <c r="AG30" s="145"/>
      <c r="AH30" s="145"/>
      <c r="AI30" s="145"/>
      <c r="AJ30" s="145"/>
      <c r="AK30" s="19"/>
      <c r="AL30" s="19"/>
      <c r="AM30" s="19"/>
    </row>
    <row r="31" spans="2:39" s="29" customFormat="1" ht="79.2" x14ac:dyDescent="0.3">
      <c r="B31" s="44" t="s">
        <v>71</v>
      </c>
      <c r="C31" s="44" t="s">
        <v>728</v>
      </c>
      <c r="D31" s="44" t="s">
        <v>402</v>
      </c>
      <c r="E31" s="44" t="s">
        <v>94</v>
      </c>
      <c r="F31" s="44" t="s">
        <v>501</v>
      </c>
      <c r="G31" s="44" t="s">
        <v>884</v>
      </c>
      <c r="H31" s="44">
        <v>1</v>
      </c>
      <c r="I31" s="44" t="s">
        <v>502</v>
      </c>
      <c r="J31" s="44" t="s">
        <v>890</v>
      </c>
      <c r="K31" s="44">
        <v>495</v>
      </c>
      <c r="L31" s="44" t="s">
        <v>503</v>
      </c>
      <c r="M31" s="44" t="s">
        <v>896</v>
      </c>
      <c r="N31" s="44">
        <v>1</v>
      </c>
      <c r="O31" s="26"/>
      <c r="P31" s="26" t="s">
        <v>510</v>
      </c>
      <c r="Q31" s="25"/>
      <c r="R31" s="25"/>
      <c r="S31" s="25" t="s">
        <v>510</v>
      </c>
      <c r="T31" s="25"/>
      <c r="U31" s="56"/>
      <c r="V31" s="44" t="s">
        <v>510</v>
      </c>
      <c r="W31" s="44"/>
      <c r="X31" s="145"/>
      <c r="Y31" s="145"/>
      <c r="Z31" s="145"/>
      <c r="AA31" s="145"/>
      <c r="AB31" s="145"/>
      <c r="AC31" s="145"/>
      <c r="AD31" s="145"/>
      <c r="AE31" s="145"/>
      <c r="AF31" s="145"/>
      <c r="AG31" s="145"/>
      <c r="AH31" s="145"/>
      <c r="AI31" s="145"/>
      <c r="AJ31" s="145"/>
      <c r="AK31" s="19"/>
      <c r="AL31" s="19"/>
      <c r="AM31" s="19"/>
    </row>
    <row r="32" spans="2:39" s="29" customFormat="1" ht="79.2" x14ac:dyDescent="0.3">
      <c r="B32" s="44" t="s">
        <v>72</v>
      </c>
      <c r="C32" s="44" t="s">
        <v>729</v>
      </c>
      <c r="D32" s="44" t="s">
        <v>396</v>
      </c>
      <c r="E32" s="44" t="s">
        <v>95</v>
      </c>
      <c r="F32" s="44" t="s">
        <v>501</v>
      </c>
      <c r="G32" s="44" t="s">
        <v>884</v>
      </c>
      <c r="H32" s="44">
        <v>1</v>
      </c>
      <c r="I32" s="44" t="s">
        <v>502</v>
      </c>
      <c r="J32" s="44" t="s">
        <v>890</v>
      </c>
      <c r="K32" s="44">
        <v>227</v>
      </c>
      <c r="L32" s="44" t="s">
        <v>503</v>
      </c>
      <c r="M32" s="44" t="s">
        <v>896</v>
      </c>
      <c r="N32" s="44">
        <v>1</v>
      </c>
      <c r="O32" s="26"/>
      <c r="P32" s="26" t="s">
        <v>510</v>
      </c>
      <c r="Q32" s="25"/>
      <c r="R32" s="25"/>
      <c r="S32" s="25" t="s">
        <v>510</v>
      </c>
      <c r="T32" s="25"/>
      <c r="U32" s="56"/>
      <c r="V32" s="44" t="s">
        <v>510</v>
      </c>
      <c r="W32" s="44"/>
      <c r="X32" s="145"/>
      <c r="Y32" s="145"/>
      <c r="Z32" s="145"/>
      <c r="AA32" s="145"/>
      <c r="AB32" s="145"/>
      <c r="AC32" s="145"/>
      <c r="AD32" s="145"/>
      <c r="AE32" s="145"/>
      <c r="AF32" s="145"/>
      <c r="AG32" s="145"/>
      <c r="AH32" s="145"/>
      <c r="AI32" s="145"/>
      <c r="AJ32" s="145"/>
      <c r="AK32" s="19"/>
      <c r="AL32" s="19"/>
      <c r="AM32" s="19"/>
    </row>
    <row r="33" spans="1:39" s="29" customFormat="1" ht="79.2" x14ac:dyDescent="0.3">
      <c r="B33" s="44" t="s">
        <v>73</v>
      </c>
      <c r="C33" s="44" t="s">
        <v>730</v>
      </c>
      <c r="D33" s="44" t="s">
        <v>511</v>
      </c>
      <c r="E33" s="44" t="s">
        <v>96</v>
      </c>
      <c r="F33" s="44" t="s">
        <v>1090</v>
      </c>
      <c r="G33" s="44" t="s">
        <v>884</v>
      </c>
      <c r="H33" s="44">
        <v>1</v>
      </c>
      <c r="I33" s="44" t="s">
        <v>502</v>
      </c>
      <c r="J33" s="44" t="s">
        <v>890</v>
      </c>
      <c r="K33" s="44">
        <v>75</v>
      </c>
      <c r="L33" s="44" t="s">
        <v>503</v>
      </c>
      <c r="M33" s="44" t="s">
        <v>896</v>
      </c>
      <c r="N33" s="44">
        <v>1</v>
      </c>
      <c r="O33" s="26"/>
      <c r="P33" s="26"/>
      <c r="Q33" s="25"/>
      <c r="R33" s="25"/>
      <c r="S33" s="25"/>
      <c r="T33" s="25"/>
      <c r="U33" s="56"/>
      <c r="V33" s="44"/>
      <c r="W33" s="44"/>
      <c r="X33" s="145"/>
      <c r="Y33" s="145"/>
      <c r="Z33" s="145"/>
      <c r="AA33" s="145"/>
      <c r="AB33" s="145"/>
      <c r="AC33" s="145"/>
      <c r="AD33" s="145"/>
      <c r="AE33" s="145"/>
      <c r="AF33" s="145"/>
      <c r="AG33" s="145"/>
      <c r="AH33" s="145"/>
      <c r="AI33" s="145"/>
      <c r="AJ33" s="145"/>
      <c r="AK33" s="19"/>
      <c r="AL33" s="19"/>
      <c r="AM33" s="19"/>
    </row>
    <row r="34" spans="1:39" s="29" customFormat="1" ht="79.2" x14ac:dyDescent="0.3">
      <c r="A34" s="123"/>
      <c r="B34" s="44" t="s">
        <v>1087</v>
      </c>
      <c r="C34" s="44" t="s">
        <v>1086</v>
      </c>
      <c r="D34" s="44" t="s">
        <v>511</v>
      </c>
      <c r="E34" s="148" t="s">
        <v>1089</v>
      </c>
      <c r="F34" s="44" t="s">
        <v>1090</v>
      </c>
      <c r="G34" s="44" t="s">
        <v>1091</v>
      </c>
      <c r="H34" s="44">
        <v>1</v>
      </c>
      <c r="I34" s="44" t="s">
        <v>502</v>
      </c>
      <c r="J34" s="44" t="s">
        <v>890</v>
      </c>
      <c r="K34" s="125">
        <v>228</v>
      </c>
      <c r="L34" s="44" t="s">
        <v>503</v>
      </c>
      <c r="M34" s="44" t="s">
        <v>1092</v>
      </c>
      <c r="N34" s="44">
        <v>1</v>
      </c>
      <c r="O34" s="26"/>
      <c r="P34" s="26" t="s">
        <v>510</v>
      </c>
      <c r="Q34" s="25"/>
      <c r="R34" s="25"/>
      <c r="S34" s="25" t="s">
        <v>510</v>
      </c>
      <c r="T34" s="25"/>
      <c r="U34" s="56"/>
      <c r="V34" s="44" t="s">
        <v>510</v>
      </c>
      <c r="W34" s="44"/>
      <c r="X34" s="145"/>
      <c r="Y34" s="145"/>
      <c r="Z34" s="145"/>
      <c r="AA34" s="145"/>
      <c r="AB34" s="145"/>
      <c r="AC34" s="145"/>
      <c r="AD34" s="145"/>
      <c r="AE34" s="145"/>
      <c r="AF34" s="145"/>
      <c r="AG34" s="145"/>
      <c r="AH34" s="145"/>
      <c r="AI34" s="145"/>
      <c r="AJ34" s="145"/>
      <c r="AK34" s="19"/>
      <c r="AL34" s="19"/>
      <c r="AM34" s="19"/>
    </row>
    <row r="35" spans="1:39" s="124" customFormat="1" ht="79.2" x14ac:dyDescent="0.3">
      <c r="B35" s="44" t="s">
        <v>1099</v>
      </c>
      <c r="C35" s="44" t="s">
        <v>1100</v>
      </c>
      <c r="E35" s="112" t="s">
        <v>1101</v>
      </c>
      <c r="F35" s="44" t="s">
        <v>1090</v>
      </c>
      <c r="G35" s="44" t="s">
        <v>1091</v>
      </c>
      <c r="H35" s="44">
        <v>1</v>
      </c>
      <c r="I35" s="44" t="s">
        <v>502</v>
      </c>
      <c r="J35" s="44" t="s">
        <v>890</v>
      </c>
      <c r="K35" s="125">
        <v>315</v>
      </c>
      <c r="L35" s="44" t="s">
        <v>503</v>
      </c>
      <c r="M35" s="44" t="s">
        <v>1092</v>
      </c>
      <c r="N35" s="44">
        <v>1</v>
      </c>
      <c r="O35" s="26"/>
      <c r="P35" s="26"/>
      <c r="Q35" s="25"/>
      <c r="R35" s="25"/>
      <c r="S35" s="25"/>
      <c r="T35" s="25"/>
      <c r="U35" s="56"/>
      <c r="V35" s="44"/>
      <c r="W35" s="44"/>
      <c r="X35" s="145"/>
      <c r="Y35" s="145"/>
      <c r="Z35" s="145"/>
      <c r="AA35" s="145"/>
      <c r="AB35" s="145"/>
      <c r="AC35" s="145"/>
      <c r="AD35" s="145"/>
      <c r="AE35" s="145"/>
      <c r="AF35" s="145"/>
      <c r="AG35" s="145"/>
      <c r="AH35" s="145"/>
      <c r="AI35" s="145"/>
      <c r="AJ35" s="145"/>
      <c r="AK35" s="49"/>
      <c r="AL35" s="49"/>
      <c r="AM35" s="49"/>
    </row>
    <row r="36" spans="1:39" ht="39.6" x14ac:dyDescent="0.3">
      <c r="B36" s="38" t="s">
        <v>17</v>
      </c>
      <c r="C36" s="38" t="s">
        <v>511</v>
      </c>
      <c r="D36" s="40" t="s">
        <v>511</v>
      </c>
      <c r="E36" s="38" t="s">
        <v>412</v>
      </c>
      <c r="F36" s="39" t="s">
        <v>510</v>
      </c>
      <c r="G36" s="39" t="s">
        <v>510</v>
      </c>
      <c r="H36" s="39"/>
      <c r="I36" s="39"/>
      <c r="J36" s="39"/>
      <c r="K36" s="39"/>
      <c r="L36" s="39"/>
      <c r="M36" s="39"/>
      <c r="N36" s="39"/>
      <c r="O36" s="53"/>
      <c r="P36" s="53"/>
      <c r="Q36" s="17"/>
      <c r="R36" s="17"/>
      <c r="S36" s="17" t="s">
        <v>510</v>
      </c>
      <c r="T36" s="17"/>
      <c r="U36" s="17"/>
      <c r="V36" s="39" t="s">
        <v>510</v>
      </c>
      <c r="W36" s="39"/>
      <c r="X36" s="145"/>
      <c r="Y36" s="145"/>
      <c r="Z36" s="145"/>
      <c r="AA36" s="145"/>
      <c r="AB36" s="145"/>
      <c r="AC36" s="145"/>
      <c r="AD36" s="145"/>
      <c r="AE36" s="145"/>
      <c r="AF36" s="145"/>
      <c r="AG36" s="145"/>
      <c r="AH36" s="145"/>
      <c r="AI36" s="145"/>
      <c r="AJ36" s="145"/>
      <c r="AK36" s="19"/>
      <c r="AL36" s="19"/>
      <c r="AM36" s="19"/>
    </row>
    <row r="37" spans="1:39" ht="52.8" x14ac:dyDescent="0.3">
      <c r="B37" s="52" t="s">
        <v>417</v>
      </c>
      <c r="C37" s="52" t="s">
        <v>731</v>
      </c>
      <c r="D37" s="40" t="s">
        <v>302</v>
      </c>
      <c r="E37" s="52" t="s">
        <v>303</v>
      </c>
      <c r="F37" s="44" t="s">
        <v>512</v>
      </c>
      <c r="G37" s="52" t="s">
        <v>904</v>
      </c>
      <c r="H37" s="32">
        <v>19656.34</v>
      </c>
      <c r="I37" s="44" t="s">
        <v>513</v>
      </c>
      <c r="J37" s="44" t="s">
        <v>905</v>
      </c>
      <c r="K37" s="32">
        <v>571.5</v>
      </c>
      <c r="L37" s="44"/>
      <c r="M37" s="44" t="s">
        <v>510</v>
      </c>
      <c r="N37" s="44"/>
      <c r="O37" s="26" t="s">
        <v>510</v>
      </c>
      <c r="P37" s="26" t="s">
        <v>510</v>
      </c>
      <c r="Q37" s="25" t="s">
        <v>510</v>
      </c>
      <c r="R37" s="25" t="s">
        <v>510</v>
      </c>
      <c r="S37" s="25" t="s">
        <v>510</v>
      </c>
      <c r="T37" s="25" t="s">
        <v>510</v>
      </c>
      <c r="U37" s="56"/>
      <c r="V37" s="44" t="s">
        <v>510</v>
      </c>
      <c r="W37" s="44"/>
      <c r="X37" s="145"/>
      <c r="Y37" s="145"/>
      <c r="Z37" s="145"/>
      <c r="AA37" s="145"/>
      <c r="AB37" s="145"/>
      <c r="AC37" s="145"/>
      <c r="AD37" s="145"/>
      <c r="AE37" s="145"/>
      <c r="AF37" s="145"/>
      <c r="AG37" s="145"/>
      <c r="AH37" s="145"/>
      <c r="AI37" s="145"/>
      <c r="AJ37" s="145"/>
      <c r="AK37" s="19"/>
      <c r="AL37" s="19"/>
      <c r="AM37" s="19"/>
    </row>
    <row r="38" spans="1:39" ht="52.8" x14ac:dyDescent="0.3">
      <c r="B38" s="52" t="s">
        <v>418</v>
      </c>
      <c r="C38" s="52" t="s">
        <v>732</v>
      </c>
      <c r="D38" s="40" t="s">
        <v>299</v>
      </c>
      <c r="E38" s="52" t="s">
        <v>300</v>
      </c>
      <c r="F38" s="44" t="s">
        <v>512</v>
      </c>
      <c r="G38" s="52" t="s">
        <v>904</v>
      </c>
      <c r="H38" s="32">
        <v>20765.830000000002</v>
      </c>
      <c r="I38" s="44" t="s">
        <v>510</v>
      </c>
      <c r="J38" s="44" t="s">
        <v>510</v>
      </c>
      <c r="K38" s="44" t="s">
        <v>510</v>
      </c>
      <c r="L38" s="44" t="s">
        <v>510</v>
      </c>
      <c r="M38" s="44" t="s">
        <v>510</v>
      </c>
      <c r="N38" s="44" t="s">
        <v>510</v>
      </c>
      <c r="O38" s="26" t="s">
        <v>510</v>
      </c>
      <c r="P38" s="26" t="s">
        <v>510</v>
      </c>
      <c r="Q38" s="25" t="s">
        <v>510</v>
      </c>
      <c r="R38" s="25" t="s">
        <v>510</v>
      </c>
      <c r="S38" s="25" t="s">
        <v>510</v>
      </c>
      <c r="T38" s="25" t="s">
        <v>510</v>
      </c>
      <c r="U38" s="56"/>
      <c r="V38" s="44" t="s">
        <v>510</v>
      </c>
      <c r="W38" s="44"/>
      <c r="X38" s="145"/>
      <c r="Y38" s="145"/>
      <c r="Z38" s="145"/>
      <c r="AA38" s="145"/>
      <c r="AB38" s="145"/>
      <c r="AC38" s="145"/>
      <c r="AD38" s="145"/>
      <c r="AE38" s="145"/>
      <c r="AF38" s="145"/>
      <c r="AG38" s="145"/>
      <c r="AH38" s="145"/>
      <c r="AI38" s="145"/>
      <c r="AJ38" s="145"/>
      <c r="AK38" s="19"/>
      <c r="AL38" s="19"/>
      <c r="AM38" s="19"/>
    </row>
    <row r="39" spans="1:39" ht="52.8" x14ac:dyDescent="0.3">
      <c r="B39" s="52" t="s">
        <v>419</v>
      </c>
      <c r="C39" s="52" t="s">
        <v>869</v>
      </c>
      <c r="D39" s="40" t="s">
        <v>423</v>
      </c>
      <c r="E39" s="52" t="s">
        <v>424</v>
      </c>
      <c r="F39" s="44" t="s">
        <v>512</v>
      </c>
      <c r="G39" s="52" t="s">
        <v>904</v>
      </c>
      <c r="H39" s="57">
        <v>11065.53</v>
      </c>
      <c r="I39" s="44" t="s">
        <v>513</v>
      </c>
      <c r="J39" s="44" t="s">
        <v>905</v>
      </c>
      <c r="K39" s="58">
        <v>125.74</v>
      </c>
      <c r="L39" s="44" t="s">
        <v>510</v>
      </c>
      <c r="M39" s="44" t="s">
        <v>510</v>
      </c>
      <c r="N39" s="44" t="s">
        <v>510</v>
      </c>
      <c r="O39" s="26" t="s">
        <v>510</v>
      </c>
      <c r="P39" s="26" t="s">
        <v>510</v>
      </c>
      <c r="Q39" s="25" t="s">
        <v>510</v>
      </c>
      <c r="R39" s="25" t="s">
        <v>510</v>
      </c>
      <c r="S39" s="25" t="s">
        <v>510</v>
      </c>
      <c r="T39" s="25" t="s">
        <v>510</v>
      </c>
      <c r="U39" s="56"/>
      <c r="V39" s="44" t="s">
        <v>510</v>
      </c>
      <c r="W39" s="44"/>
      <c r="X39" s="145"/>
      <c r="Y39" s="145"/>
      <c r="Z39" s="145"/>
      <c r="AA39" s="145"/>
      <c r="AB39" s="145"/>
      <c r="AC39" s="145"/>
      <c r="AD39" s="145"/>
      <c r="AE39" s="145"/>
      <c r="AF39" s="145"/>
      <c r="AG39" s="145"/>
      <c r="AH39" s="145"/>
      <c r="AI39" s="145"/>
      <c r="AJ39" s="145"/>
      <c r="AK39" s="19"/>
      <c r="AL39" s="19"/>
      <c r="AM39" s="19"/>
    </row>
    <row r="40" spans="1:39" ht="52.8" x14ac:dyDescent="0.3">
      <c r="B40" s="52" t="s">
        <v>420</v>
      </c>
      <c r="C40" s="52" t="s">
        <v>733</v>
      </c>
      <c r="D40" s="40" t="s">
        <v>305</v>
      </c>
      <c r="E40" s="52" t="s">
        <v>306</v>
      </c>
      <c r="F40" s="44" t="s">
        <v>512</v>
      </c>
      <c r="G40" s="52" t="s">
        <v>904</v>
      </c>
      <c r="H40" s="57">
        <v>24047</v>
      </c>
      <c r="I40" s="44" t="s">
        <v>510</v>
      </c>
      <c r="J40" s="44" t="s">
        <v>510</v>
      </c>
      <c r="K40" s="44" t="s">
        <v>510</v>
      </c>
      <c r="L40" s="44" t="s">
        <v>510</v>
      </c>
      <c r="M40" s="44" t="s">
        <v>510</v>
      </c>
      <c r="N40" s="44" t="s">
        <v>510</v>
      </c>
      <c r="O40" s="26" t="s">
        <v>510</v>
      </c>
      <c r="P40" s="26" t="s">
        <v>510</v>
      </c>
      <c r="Q40" s="25" t="s">
        <v>510</v>
      </c>
      <c r="R40" s="25" t="s">
        <v>510</v>
      </c>
      <c r="S40" s="25" t="s">
        <v>510</v>
      </c>
      <c r="T40" s="25" t="s">
        <v>510</v>
      </c>
      <c r="U40" s="56"/>
      <c r="V40" s="44" t="s">
        <v>510</v>
      </c>
      <c r="W40" s="44"/>
      <c r="X40" s="145"/>
      <c r="Y40" s="145"/>
      <c r="Z40" s="145"/>
      <c r="AA40" s="145"/>
      <c r="AB40" s="145"/>
      <c r="AC40" s="145"/>
      <c r="AD40" s="145"/>
      <c r="AE40" s="145"/>
      <c r="AF40" s="145"/>
      <c r="AG40" s="145"/>
      <c r="AH40" s="145"/>
      <c r="AI40" s="145"/>
      <c r="AJ40" s="145"/>
      <c r="AK40" s="19"/>
      <c r="AL40" s="19"/>
      <c r="AM40" s="19"/>
    </row>
    <row r="41" spans="1:39" ht="52.8" x14ac:dyDescent="0.3">
      <c r="B41" s="52" t="s">
        <v>421</v>
      </c>
      <c r="C41" s="52" t="s">
        <v>734</v>
      </c>
      <c r="D41" s="40" t="s">
        <v>308</v>
      </c>
      <c r="E41" s="52" t="s">
        <v>309</v>
      </c>
      <c r="F41" s="44" t="s">
        <v>512</v>
      </c>
      <c r="G41" s="52" t="s">
        <v>904</v>
      </c>
      <c r="H41" s="149">
        <v>23286</v>
      </c>
      <c r="I41" s="44" t="s">
        <v>510</v>
      </c>
      <c r="J41" s="44" t="s">
        <v>510</v>
      </c>
      <c r="K41" s="44" t="s">
        <v>510</v>
      </c>
      <c r="L41" s="44" t="s">
        <v>510</v>
      </c>
      <c r="M41" s="44" t="s">
        <v>510</v>
      </c>
      <c r="N41" s="44" t="s">
        <v>510</v>
      </c>
      <c r="O41" s="26" t="s">
        <v>510</v>
      </c>
      <c r="P41" s="26" t="s">
        <v>510</v>
      </c>
      <c r="Q41" s="25" t="s">
        <v>510</v>
      </c>
      <c r="R41" s="25" t="s">
        <v>510</v>
      </c>
      <c r="S41" s="25" t="s">
        <v>510</v>
      </c>
      <c r="T41" s="25" t="s">
        <v>510</v>
      </c>
      <c r="U41" s="56"/>
      <c r="V41" s="44" t="s">
        <v>510</v>
      </c>
      <c r="W41" s="44"/>
      <c r="X41" s="145"/>
      <c r="Y41" s="145"/>
      <c r="Z41" s="145"/>
      <c r="AA41" s="145"/>
      <c r="AB41" s="145"/>
      <c r="AC41" s="145"/>
      <c r="AD41" s="145"/>
      <c r="AE41" s="145"/>
      <c r="AF41" s="145"/>
      <c r="AG41" s="145"/>
      <c r="AH41" s="145"/>
      <c r="AI41" s="145"/>
      <c r="AJ41" s="145"/>
      <c r="AK41" s="19"/>
      <c r="AL41" s="19"/>
      <c r="AM41" s="19"/>
    </row>
    <row r="42" spans="1:39" ht="26.4" x14ac:dyDescent="0.3">
      <c r="B42" s="38" t="s">
        <v>422</v>
      </c>
      <c r="C42" s="38" t="s">
        <v>511</v>
      </c>
      <c r="D42" s="40" t="s">
        <v>511</v>
      </c>
      <c r="E42" s="38" t="s">
        <v>426</v>
      </c>
      <c r="F42" s="39" t="s">
        <v>510</v>
      </c>
      <c r="G42" s="39" t="s">
        <v>510</v>
      </c>
      <c r="H42" s="220">
        <f>H44+H43</f>
        <v>88747.709999999992</v>
      </c>
      <c r="I42" s="220"/>
      <c r="J42" s="39" t="s">
        <v>510</v>
      </c>
      <c r="K42" s="39" t="s">
        <v>510</v>
      </c>
      <c r="L42" s="39" t="s">
        <v>510</v>
      </c>
      <c r="M42" s="39" t="s">
        <v>510</v>
      </c>
      <c r="N42" s="39" t="s">
        <v>510</v>
      </c>
      <c r="O42" s="27" t="s">
        <v>510</v>
      </c>
      <c r="P42" s="27" t="s">
        <v>510</v>
      </c>
      <c r="Q42" s="28" t="s">
        <v>510</v>
      </c>
      <c r="R42" s="28" t="s">
        <v>510</v>
      </c>
      <c r="S42" s="28" t="s">
        <v>510</v>
      </c>
      <c r="T42" s="28" t="s">
        <v>510</v>
      </c>
      <c r="U42" s="17"/>
      <c r="V42" s="39" t="s">
        <v>510</v>
      </c>
      <c r="W42" s="39"/>
      <c r="X42" s="145"/>
      <c r="Y42" s="145"/>
      <c r="Z42" s="145"/>
      <c r="AA42" s="145"/>
      <c r="AB42" s="145"/>
      <c r="AC42" s="145"/>
      <c r="AD42" s="145"/>
      <c r="AE42" s="145"/>
      <c r="AF42" s="145"/>
      <c r="AG42" s="145"/>
      <c r="AH42" s="145"/>
      <c r="AI42" s="145"/>
      <c r="AJ42" s="145"/>
      <c r="AK42" s="19"/>
      <c r="AL42" s="19"/>
      <c r="AM42" s="19"/>
    </row>
    <row r="43" spans="1:39" s="29" customFormat="1" ht="39.6" x14ac:dyDescent="0.3">
      <c r="B43" s="44" t="s">
        <v>429</v>
      </c>
      <c r="C43" s="44" t="s">
        <v>735</v>
      </c>
      <c r="D43" s="40" t="s">
        <v>198</v>
      </c>
      <c r="E43" s="44" t="s">
        <v>199</v>
      </c>
      <c r="F43" s="44" t="s">
        <v>514</v>
      </c>
      <c r="G43" s="44" t="s">
        <v>902</v>
      </c>
      <c r="H43" s="32">
        <v>26133.71</v>
      </c>
      <c r="I43" s="44" t="s">
        <v>510</v>
      </c>
      <c r="J43" s="44" t="s">
        <v>510</v>
      </c>
      <c r="K43" s="44" t="s">
        <v>510</v>
      </c>
      <c r="L43" s="44" t="s">
        <v>510</v>
      </c>
      <c r="M43" s="44" t="s">
        <v>510</v>
      </c>
      <c r="N43" s="44" t="s">
        <v>510</v>
      </c>
      <c r="O43" s="26" t="s">
        <v>510</v>
      </c>
      <c r="P43" s="26" t="s">
        <v>510</v>
      </c>
      <c r="Q43" s="25" t="s">
        <v>510</v>
      </c>
      <c r="R43" s="25" t="s">
        <v>510</v>
      </c>
      <c r="S43" s="25" t="s">
        <v>510</v>
      </c>
      <c r="T43" s="25" t="s">
        <v>510</v>
      </c>
      <c r="U43" s="56"/>
      <c r="V43" s="44" t="s">
        <v>510</v>
      </c>
      <c r="W43" s="44"/>
      <c r="X43" s="145"/>
      <c r="Y43" s="145"/>
      <c r="Z43" s="145"/>
      <c r="AA43" s="145"/>
      <c r="AB43" s="145"/>
      <c r="AC43" s="145"/>
      <c r="AD43" s="145"/>
      <c r="AE43" s="145"/>
      <c r="AF43" s="145"/>
      <c r="AG43" s="145"/>
      <c r="AH43" s="145"/>
      <c r="AI43" s="145"/>
      <c r="AJ43" s="145"/>
      <c r="AK43" s="19"/>
      <c r="AL43" s="19"/>
      <c r="AM43" s="19"/>
    </row>
    <row r="44" spans="1:39" s="29" customFormat="1" ht="39.6" x14ac:dyDescent="0.3">
      <c r="B44" s="194" t="s">
        <v>430</v>
      </c>
      <c r="C44" s="194" t="s">
        <v>736</v>
      </c>
      <c r="D44" s="40" t="s">
        <v>201</v>
      </c>
      <c r="E44" s="194" t="s">
        <v>202</v>
      </c>
      <c r="F44" s="194" t="s">
        <v>514</v>
      </c>
      <c r="G44" s="194" t="s">
        <v>902</v>
      </c>
      <c r="H44" s="227">
        <v>62614</v>
      </c>
      <c r="I44" s="194" t="s">
        <v>515</v>
      </c>
      <c r="J44" s="194" t="s">
        <v>903</v>
      </c>
      <c r="K44" s="194">
        <v>35.5</v>
      </c>
      <c r="L44" s="227"/>
      <c r="M44" s="194" t="s">
        <v>510</v>
      </c>
      <c r="N44" s="194" t="s">
        <v>510</v>
      </c>
      <c r="O44" s="195" t="s">
        <v>510</v>
      </c>
      <c r="P44" s="195" t="s">
        <v>510</v>
      </c>
      <c r="Q44" s="214" t="s">
        <v>510</v>
      </c>
      <c r="R44" s="214" t="s">
        <v>510</v>
      </c>
      <c r="S44" s="214" t="s">
        <v>510</v>
      </c>
      <c r="T44" s="214" t="s">
        <v>510</v>
      </c>
      <c r="U44" s="213"/>
      <c r="V44" s="194" t="s">
        <v>510</v>
      </c>
      <c r="W44" s="194"/>
      <c r="X44" s="145"/>
      <c r="Y44" s="145"/>
      <c r="Z44" s="145"/>
      <c r="AA44" s="145"/>
      <c r="AB44" s="145"/>
      <c r="AC44" s="145"/>
      <c r="AD44" s="145"/>
      <c r="AE44" s="145"/>
      <c r="AF44" s="145"/>
      <c r="AG44" s="145"/>
      <c r="AH44" s="145"/>
      <c r="AI44" s="145"/>
      <c r="AJ44" s="145"/>
      <c r="AK44" s="19"/>
      <c r="AL44" s="19"/>
      <c r="AM44" s="19"/>
    </row>
    <row r="45" spans="1:39" s="29" customFormat="1" ht="39.6" x14ac:dyDescent="0.3">
      <c r="B45" s="44" t="s">
        <v>431</v>
      </c>
      <c r="C45" s="44" t="s">
        <v>737</v>
      </c>
      <c r="D45" s="44" t="s">
        <v>207</v>
      </c>
      <c r="E45" s="44" t="s">
        <v>208</v>
      </c>
      <c r="F45" s="44" t="s">
        <v>514</v>
      </c>
      <c r="G45" s="44" t="s">
        <v>902</v>
      </c>
      <c r="H45" s="32">
        <v>7684</v>
      </c>
      <c r="I45" s="44" t="s">
        <v>510</v>
      </c>
      <c r="J45" s="43"/>
      <c r="K45" s="44" t="s">
        <v>510</v>
      </c>
      <c r="L45" s="44" t="s">
        <v>510</v>
      </c>
      <c r="M45" s="44" t="s">
        <v>510</v>
      </c>
      <c r="N45" s="44" t="s">
        <v>510</v>
      </c>
      <c r="O45" s="26" t="s">
        <v>510</v>
      </c>
      <c r="P45" s="26" t="s">
        <v>510</v>
      </c>
      <c r="Q45" s="25" t="s">
        <v>510</v>
      </c>
      <c r="R45" s="25" t="s">
        <v>510</v>
      </c>
      <c r="S45" s="25" t="s">
        <v>510</v>
      </c>
      <c r="T45" s="25" t="s">
        <v>510</v>
      </c>
      <c r="U45" s="56"/>
      <c r="V45" s="44" t="s">
        <v>510</v>
      </c>
      <c r="W45" s="44"/>
      <c r="X45" s="145"/>
      <c r="Y45" s="145"/>
      <c r="Z45" s="145"/>
      <c r="AA45" s="145"/>
      <c r="AB45" s="145"/>
      <c r="AC45" s="145"/>
      <c r="AD45" s="145"/>
      <c r="AE45" s="145"/>
      <c r="AF45" s="145"/>
      <c r="AG45" s="145"/>
      <c r="AH45" s="145"/>
      <c r="AI45" s="145"/>
      <c r="AJ45" s="145"/>
      <c r="AK45" s="19"/>
      <c r="AL45" s="19"/>
      <c r="AM45" s="19"/>
    </row>
    <row r="46" spans="1:39" s="29" customFormat="1" ht="39.6" x14ac:dyDescent="0.3">
      <c r="B46" s="44" t="s">
        <v>432</v>
      </c>
      <c r="C46" s="44" t="s">
        <v>738</v>
      </c>
      <c r="D46" s="40" t="s">
        <v>204</v>
      </c>
      <c r="E46" s="44" t="s">
        <v>205</v>
      </c>
      <c r="F46" s="44" t="s">
        <v>514</v>
      </c>
      <c r="G46" s="44" t="s">
        <v>902</v>
      </c>
      <c r="H46" s="32">
        <v>94207.41</v>
      </c>
      <c r="I46" s="44" t="s">
        <v>510</v>
      </c>
      <c r="J46" s="44"/>
      <c r="K46" s="44" t="s">
        <v>510</v>
      </c>
      <c r="L46" s="44" t="s">
        <v>510</v>
      </c>
      <c r="M46" s="44" t="s">
        <v>510</v>
      </c>
      <c r="N46" s="44" t="s">
        <v>510</v>
      </c>
      <c r="O46" s="26" t="s">
        <v>510</v>
      </c>
      <c r="P46" s="26" t="s">
        <v>510</v>
      </c>
      <c r="Q46" s="25" t="s">
        <v>510</v>
      </c>
      <c r="R46" s="25" t="s">
        <v>510</v>
      </c>
      <c r="S46" s="25" t="s">
        <v>510</v>
      </c>
      <c r="T46" s="25" t="s">
        <v>510</v>
      </c>
      <c r="U46" s="56"/>
      <c r="V46" s="44" t="s">
        <v>510</v>
      </c>
      <c r="W46" s="44"/>
      <c r="X46" s="145"/>
      <c r="Y46" s="145"/>
      <c r="Z46" s="145"/>
      <c r="AA46" s="145"/>
      <c r="AB46" s="145"/>
      <c r="AC46" s="145"/>
      <c r="AD46" s="145"/>
      <c r="AE46" s="145"/>
      <c r="AF46" s="145"/>
      <c r="AG46" s="145"/>
      <c r="AH46" s="145"/>
      <c r="AI46" s="145"/>
      <c r="AJ46" s="145"/>
      <c r="AK46" s="19"/>
      <c r="AL46" s="19"/>
      <c r="AM46" s="19"/>
    </row>
    <row r="47" spans="1:39" s="29" customFormat="1" ht="52.5" customHeight="1" x14ac:dyDescent="0.3">
      <c r="B47" s="44" t="s">
        <v>433</v>
      </c>
      <c r="C47" s="44" t="s">
        <v>739</v>
      </c>
      <c r="D47" s="44" t="s">
        <v>210</v>
      </c>
      <c r="E47" s="44" t="s">
        <v>211</v>
      </c>
      <c r="F47" s="44" t="s">
        <v>514</v>
      </c>
      <c r="G47" s="44" t="s">
        <v>902</v>
      </c>
      <c r="H47" s="32">
        <v>26298</v>
      </c>
      <c r="I47" s="44" t="s">
        <v>510</v>
      </c>
      <c r="J47" s="43"/>
      <c r="K47" s="44" t="s">
        <v>510</v>
      </c>
      <c r="L47" s="44" t="s">
        <v>510</v>
      </c>
      <c r="M47" s="44" t="s">
        <v>510</v>
      </c>
      <c r="N47" s="44" t="s">
        <v>510</v>
      </c>
      <c r="O47" s="26" t="s">
        <v>510</v>
      </c>
      <c r="P47" s="26" t="s">
        <v>510</v>
      </c>
      <c r="Q47" s="25" t="s">
        <v>510</v>
      </c>
      <c r="R47" s="25" t="s">
        <v>510</v>
      </c>
      <c r="S47" s="25" t="s">
        <v>510</v>
      </c>
      <c r="T47" s="25" t="s">
        <v>510</v>
      </c>
      <c r="U47" s="56"/>
      <c r="V47" s="44" t="s">
        <v>510</v>
      </c>
      <c r="W47" s="44"/>
      <c r="X47" s="145"/>
      <c r="Y47" s="145"/>
      <c r="Z47" s="145"/>
      <c r="AA47" s="145"/>
      <c r="AB47" s="145"/>
      <c r="AC47" s="145"/>
      <c r="AD47" s="145"/>
      <c r="AE47" s="145"/>
      <c r="AF47" s="145"/>
      <c r="AG47" s="145"/>
      <c r="AH47" s="145"/>
      <c r="AI47" s="145"/>
      <c r="AJ47" s="145"/>
      <c r="AK47" s="19"/>
      <c r="AL47" s="19"/>
      <c r="AM47" s="19"/>
    </row>
    <row r="48" spans="1:39" s="29" customFormat="1" ht="39.6" x14ac:dyDescent="0.3">
      <c r="B48" s="44" t="s">
        <v>434</v>
      </c>
      <c r="C48" s="44" t="s">
        <v>740</v>
      </c>
      <c r="D48" s="44" t="s">
        <v>213</v>
      </c>
      <c r="E48" s="44" t="s">
        <v>214</v>
      </c>
      <c r="F48" s="44" t="s">
        <v>514</v>
      </c>
      <c r="G48" s="44" t="s">
        <v>902</v>
      </c>
      <c r="H48" s="32">
        <v>28798</v>
      </c>
      <c r="I48" s="44" t="s">
        <v>510</v>
      </c>
      <c r="J48" s="44"/>
      <c r="K48" s="44" t="s">
        <v>510</v>
      </c>
      <c r="L48" s="44" t="s">
        <v>510</v>
      </c>
      <c r="M48" s="44" t="s">
        <v>510</v>
      </c>
      <c r="N48" s="44" t="s">
        <v>510</v>
      </c>
      <c r="O48" s="26" t="s">
        <v>510</v>
      </c>
      <c r="P48" s="26" t="s">
        <v>510</v>
      </c>
      <c r="Q48" s="25" t="s">
        <v>510</v>
      </c>
      <c r="R48" s="25" t="s">
        <v>510</v>
      </c>
      <c r="S48" s="25" t="s">
        <v>510</v>
      </c>
      <c r="T48" s="25" t="s">
        <v>510</v>
      </c>
      <c r="U48" s="56"/>
      <c r="V48" s="44" t="s">
        <v>510</v>
      </c>
      <c r="W48" s="44"/>
      <c r="X48" s="145"/>
      <c r="Y48" s="145"/>
      <c r="Z48" s="145"/>
      <c r="AA48" s="145"/>
      <c r="AB48" s="145"/>
      <c r="AC48" s="145"/>
      <c r="AD48" s="145"/>
      <c r="AE48" s="145"/>
      <c r="AF48" s="145"/>
      <c r="AG48" s="145"/>
      <c r="AH48" s="145"/>
      <c r="AI48" s="145"/>
      <c r="AJ48" s="145"/>
      <c r="AK48" s="19"/>
      <c r="AL48" s="19"/>
      <c r="AM48" s="19"/>
    </row>
    <row r="49" spans="2:39" s="29" customFormat="1" ht="39.6" x14ac:dyDescent="0.3">
      <c r="B49" s="44" t="s">
        <v>1108</v>
      </c>
      <c r="C49" s="44" t="s">
        <v>1109</v>
      </c>
      <c r="D49" s="44" t="s">
        <v>213</v>
      </c>
      <c r="E49" s="44" t="s">
        <v>1110</v>
      </c>
      <c r="F49" s="44" t="s">
        <v>514</v>
      </c>
      <c r="G49" s="44" t="s">
        <v>902</v>
      </c>
      <c r="H49" s="32">
        <v>41476</v>
      </c>
      <c r="I49" s="44" t="s">
        <v>510</v>
      </c>
      <c r="J49" s="44" t="s">
        <v>510</v>
      </c>
      <c r="K49" s="44" t="s">
        <v>510</v>
      </c>
      <c r="L49" s="44" t="s">
        <v>510</v>
      </c>
      <c r="M49" s="44" t="s">
        <v>510</v>
      </c>
      <c r="N49" s="44" t="s">
        <v>510</v>
      </c>
      <c r="O49" s="26" t="s">
        <v>510</v>
      </c>
      <c r="P49" s="26" t="s">
        <v>510</v>
      </c>
      <c r="Q49" s="25" t="s">
        <v>510</v>
      </c>
      <c r="R49" s="25" t="s">
        <v>510</v>
      </c>
      <c r="S49" s="25" t="s">
        <v>510</v>
      </c>
      <c r="T49" s="25" t="s">
        <v>510</v>
      </c>
      <c r="U49" s="56"/>
      <c r="V49" s="44"/>
      <c r="W49" s="44"/>
      <c r="X49" s="145"/>
      <c r="Y49" s="145"/>
      <c r="Z49" s="145"/>
      <c r="AA49" s="145"/>
      <c r="AB49" s="145"/>
      <c r="AC49" s="145"/>
      <c r="AD49" s="145"/>
      <c r="AE49" s="145"/>
      <c r="AF49" s="145"/>
      <c r="AG49" s="145"/>
      <c r="AH49" s="145"/>
      <c r="AI49" s="145"/>
      <c r="AJ49" s="145"/>
      <c r="AK49" s="19"/>
      <c r="AL49" s="19"/>
      <c r="AM49" s="19"/>
    </row>
    <row r="50" spans="2:39" s="29" customFormat="1" ht="39.6" x14ac:dyDescent="0.3">
      <c r="B50" s="38" t="s">
        <v>435</v>
      </c>
      <c r="C50" s="38" t="s">
        <v>511</v>
      </c>
      <c r="D50" s="39" t="s">
        <v>511</v>
      </c>
      <c r="E50" s="38" t="s">
        <v>439</v>
      </c>
      <c r="F50" s="39" t="s">
        <v>510</v>
      </c>
      <c r="G50" s="39" t="s">
        <v>510</v>
      </c>
      <c r="H50" s="39" t="s">
        <v>510</v>
      </c>
      <c r="I50" s="39" t="s">
        <v>510</v>
      </c>
      <c r="J50" s="39" t="s">
        <v>510</v>
      </c>
      <c r="K50" s="39" t="s">
        <v>510</v>
      </c>
      <c r="L50" s="39" t="s">
        <v>510</v>
      </c>
      <c r="M50" s="39" t="s">
        <v>510</v>
      </c>
      <c r="N50" s="39" t="s">
        <v>510</v>
      </c>
      <c r="O50" s="27" t="s">
        <v>510</v>
      </c>
      <c r="P50" s="27" t="s">
        <v>510</v>
      </c>
      <c r="Q50" s="28" t="s">
        <v>510</v>
      </c>
      <c r="R50" s="28" t="s">
        <v>510</v>
      </c>
      <c r="S50" s="28" t="s">
        <v>510</v>
      </c>
      <c r="T50" s="28" t="s">
        <v>510</v>
      </c>
      <c r="U50" s="17"/>
      <c r="V50" s="39"/>
      <c r="W50" s="39"/>
      <c r="X50" s="145"/>
      <c r="Y50" s="145"/>
      <c r="Z50" s="145"/>
      <c r="AA50" s="145"/>
      <c r="AB50" s="145"/>
      <c r="AC50" s="145"/>
      <c r="AD50" s="145"/>
      <c r="AE50" s="145"/>
      <c r="AF50" s="145"/>
      <c r="AG50" s="145"/>
      <c r="AH50" s="145"/>
      <c r="AI50" s="145"/>
      <c r="AJ50" s="145"/>
      <c r="AK50" s="19"/>
      <c r="AL50" s="19"/>
      <c r="AM50" s="19"/>
    </row>
    <row r="51" spans="2:39" s="29" customFormat="1" ht="39.6" x14ac:dyDescent="0.3">
      <c r="B51" s="44" t="s">
        <v>436</v>
      </c>
      <c r="C51" s="44" t="s">
        <v>741</v>
      </c>
      <c r="D51" s="44" t="s">
        <v>381</v>
      </c>
      <c r="E51" s="44" t="s">
        <v>516</v>
      </c>
      <c r="F51" s="44" t="s">
        <v>514</v>
      </c>
      <c r="G51" s="44" t="s">
        <v>902</v>
      </c>
      <c r="H51" s="32">
        <v>16459.5</v>
      </c>
      <c r="I51" s="44" t="s">
        <v>510</v>
      </c>
      <c r="J51" s="44" t="s">
        <v>510</v>
      </c>
      <c r="K51" s="44" t="s">
        <v>510</v>
      </c>
      <c r="L51" s="44" t="s">
        <v>510</v>
      </c>
      <c r="M51" s="44" t="s">
        <v>510</v>
      </c>
      <c r="N51" s="44" t="s">
        <v>510</v>
      </c>
      <c r="O51" s="26" t="s">
        <v>510</v>
      </c>
      <c r="P51" s="26" t="s">
        <v>510</v>
      </c>
      <c r="Q51" s="25" t="s">
        <v>510</v>
      </c>
      <c r="R51" s="25" t="s">
        <v>510</v>
      </c>
      <c r="S51" s="25" t="s">
        <v>510</v>
      </c>
      <c r="T51" s="25" t="s">
        <v>510</v>
      </c>
      <c r="U51" s="56"/>
      <c r="V51" s="44"/>
      <c r="W51" s="44"/>
      <c r="X51" s="145"/>
      <c r="Y51" s="145"/>
      <c r="Z51" s="145"/>
      <c r="AA51" s="145"/>
      <c r="AB51" s="145"/>
      <c r="AC51" s="145"/>
      <c r="AD51" s="145"/>
      <c r="AE51" s="145"/>
      <c r="AF51" s="145"/>
      <c r="AG51" s="145"/>
      <c r="AH51" s="145"/>
      <c r="AI51" s="145"/>
      <c r="AJ51" s="145"/>
      <c r="AK51" s="19"/>
      <c r="AL51" s="19"/>
      <c r="AM51" s="19"/>
    </row>
    <row r="52" spans="2:39" s="29" customFormat="1" ht="39.6" x14ac:dyDescent="0.3">
      <c r="B52" s="44" t="s">
        <v>437</v>
      </c>
      <c r="C52" s="44" t="s">
        <v>742</v>
      </c>
      <c r="D52" s="44" t="s">
        <v>217</v>
      </c>
      <c r="E52" s="44" t="s">
        <v>218</v>
      </c>
      <c r="F52" s="44" t="s">
        <v>514</v>
      </c>
      <c r="G52" s="44" t="s">
        <v>902</v>
      </c>
      <c r="H52" s="57">
        <v>2057</v>
      </c>
      <c r="I52" s="44" t="s">
        <v>515</v>
      </c>
      <c r="J52" s="44" t="s">
        <v>903</v>
      </c>
      <c r="K52" s="44">
        <v>728.97</v>
      </c>
      <c r="L52" s="44" t="s">
        <v>510</v>
      </c>
      <c r="M52" s="44" t="s">
        <v>510</v>
      </c>
      <c r="N52" s="44" t="s">
        <v>510</v>
      </c>
      <c r="O52" s="26" t="s">
        <v>510</v>
      </c>
      <c r="P52" s="26" t="s">
        <v>510</v>
      </c>
      <c r="Q52" s="25" t="s">
        <v>510</v>
      </c>
      <c r="R52" s="25" t="s">
        <v>510</v>
      </c>
      <c r="S52" s="25" t="s">
        <v>510</v>
      </c>
      <c r="T52" s="25" t="s">
        <v>510</v>
      </c>
      <c r="U52" s="56"/>
      <c r="V52" s="44" t="s">
        <v>510</v>
      </c>
      <c r="W52" s="44"/>
      <c r="X52" s="145"/>
      <c r="Y52" s="145"/>
      <c r="Z52" s="145"/>
      <c r="AA52" s="145"/>
      <c r="AB52" s="145"/>
      <c r="AC52" s="145"/>
      <c r="AD52" s="145"/>
      <c r="AE52" s="145"/>
      <c r="AF52" s="145"/>
      <c r="AG52" s="145"/>
      <c r="AH52" s="145"/>
      <c r="AI52" s="145"/>
      <c r="AJ52" s="145"/>
      <c r="AK52" s="19"/>
      <c r="AL52" s="19"/>
      <c r="AM52" s="19"/>
    </row>
    <row r="53" spans="2:39" s="29" customFormat="1" ht="39.6" x14ac:dyDescent="0.3">
      <c r="B53" s="44" t="s">
        <v>438</v>
      </c>
      <c r="C53" s="44" t="s">
        <v>743</v>
      </c>
      <c r="D53" s="44" t="s">
        <v>220</v>
      </c>
      <c r="E53" s="44" t="s">
        <v>221</v>
      </c>
      <c r="F53" s="44" t="s">
        <v>514</v>
      </c>
      <c r="G53" s="44" t="s">
        <v>902</v>
      </c>
      <c r="H53" s="32">
        <v>6432</v>
      </c>
      <c r="I53" s="44" t="s">
        <v>510</v>
      </c>
      <c r="J53" s="44" t="s">
        <v>510</v>
      </c>
      <c r="K53" s="44" t="s">
        <v>510</v>
      </c>
      <c r="L53" s="44" t="s">
        <v>510</v>
      </c>
      <c r="M53" s="44" t="s">
        <v>510</v>
      </c>
      <c r="N53" s="44" t="s">
        <v>510</v>
      </c>
      <c r="O53" s="26" t="s">
        <v>510</v>
      </c>
      <c r="P53" s="26" t="s">
        <v>510</v>
      </c>
      <c r="Q53" s="25" t="s">
        <v>510</v>
      </c>
      <c r="R53" s="25" t="s">
        <v>510</v>
      </c>
      <c r="S53" s="25" t="s">
        <v>510</v>
      </c>
      <c r="T53" s="25" t="s">
        <v>510</v>
      </c>
      <c r="U53" s="56"/>
      <c r="V53" s="44" t="s">
        <v>510</v>
      </c>
      <c r="W53" s="44"/>
      <c r="X53" s="145"/>
      <c r="Y53" s="145"/>
      <c r="Z53" s="145"/>
      <c r="AA53" s="145"/>
      <c r="AB53" s="145"/>
      <c r="AC53" s="145"/>
      <c r="AD53" s="145"/>
      <c r="AE53" s="145"/>
      <c r="AF53" s="145"/>
      <c r="AG53" s="145"/>
      <c r="AH53" s="145"/>
      <c r="AI53" s="145"/>
      <c r="AJ53" s="145"/>
      <c r="AK53" s="19"/>
      <c r="AL53" s="19"/>
      <c r="AM53" s="19"/>
    </row>
    <row r="54" spans="2:39" ht="34.5" customHeight="1" x14ac:dyDescent="0.3">
      <c r="B54" s="38" t="s">
        <v>440</v>
      </c>
      <c r="C54" s="38" t="s">
        <v>511</v>
      </c>
      <c r="D54" s="40" t="s">
        <v>511</v>
      </c>
      <c r="E54" s="38" t="s">
        <v>441</v>
      </c>
      <c r="F54" s="39" t="s">
        <v>510</v>
      </c>
      <c r="G54" s="39" t="s">
        <v>510</v>
      </c>
      <c r="H54" s="39">
        <f>SUM(H55:H59)</f>
        <v>946</v>
      </c>
      <c r="I54" s="39">
        <f t="shared" ref="I54:T54" si="0">SUM(I55:I59)</f>
        <v>0</v>
      </c>
      <c r="J54" s="39">
        <f t="shared" si="0"/>
        <v>0</v>
      </c>
      <c r="K54" s="39">
        <f t="shared" si="0"/>
        <v>41569</v>
      </c>
      <c r="L54" s="39">
        <f t="shared" si="0"/>
        <v>0</v>
      </c>
      <c r="M54" s="39">
        <f t="shared" si="0"/>
        <v>0</v>
      </c>
      <c r="N54" s="39">
        <f t="shared" si="0"/>
        <v>1332</v>
      </c>
      <c r="O54" s="39">
        <f t="shared" si="0"/>
        <v>0</v>
      </c>
      <c r="P54" s="39">
        <f t="shared" si="0"/>
        <v>0</v>
      </c>
      <c r="Q54" s="165"/>
      <c r="R54" s="39">
        <f t="shared" si="0"/>
        <v>0</v>
      </c>
      <c r="S54" s="39">
        <f t="shared" si="0"/>
        <v>0</v>
      </c>
      <c r="T54" s="39">
        <f t="shared" si="0"/>
        <v>24.499999999999996</v>
      </c>
      <c r="U54" s="17"/>
      <c r="V54" s="39" t="s">
        <v>510</v>
      </c>
      <c r="W54" s="39"/>
      <c r="X54" s="145"/>
      <c r="Y54" s="145"/>
      <c r="Z54" s="145"/>
      <c r="AA54" s="145"/>
      <c r="AB54" s="145"/>
      <c r="AC54" s="145"/>
      <c r="AD54" s="145"/>
      <c r="AE54" s="145"/>
      <c r="AF54" s="145"/>
      <c r="AG54" s="145"/>
      <c r="AH54" s="145"/>
      <c r="AI54" s="145"/>
      <c r="AJ54" s="145"/>
      <c r="AK54" s="19"/>
      <c r="AL54" s="19"/>
      <c r="AM54" s="19"/>
    </row>
    <row r="55" spans="2:39" s="29" customFormat="1" ht="92.4" x14ac:dyDescent="0.3">
      <c r="B55" s="44" t="s">
        <v>442</v>
      </c>
      <c r="C55" s="44" t="s">
        <v>744</v>
      </c>
      <c r="D55" s="40" t="s">
        <v>136</v>
      </c>
      <c r="E55" s="44" t="s">
        <v>1081</v>
      </c>
      <c r="F55" s="44" t="s">
        <v>517</v>
      </c>
      <c r="G55" s="44" t="s">
        <v>522</v>
      </c>
      <c r="H55" s="44">
        <v>194</v>
      </c>
      <c r="I55" s="44" t="s">
        <v>518</v>
      </c>
      <c r="J55" s="44" t="s">
        <v>897</v>
      </c>
      <c r="K55" s="31">
        <v>252</v>
      </c>
      <c r="L55" s="44" t="s">
        <v>519</v>
      </c>
      <c r="M55" s="44" t="s">
        <v>900</v>
      </c>
      <c r="N55" s="44">
        <v>279</v>
      </c>
      <c r="O55" s="30" t="s">
        <v>520</v>
      </c>
      <c r="P55" s="30" t="s">
        <v>901</v>
      </c>
      <c r="Q55" s="31">
        <v>803</v>
      </c>
      <c r="R55" s="32" t="s">
        <v>521</v>
      </c>
      <c r="S55" s="32" t="s">
        <v>874</v>
      </c>
      <c r="T55" s="32">
        <v>5.26</v>
      </c>
      <c r="U55" s="48"/>
      <c r="V55" s="44"/>
      <c r="W55" s="58"/>
      <c r="X55" s="145"/>
      <c r="Y55" s="145"/>
      <c r="Z55" s="145"/>
      <c r="AA55" s="145"/>
      <c r="AB55" s="145"/>
      <c r="AC55" s="145"/>
      <c r="AD55" s="145"/>
      <c r="AE55" s="145"/>
      <c r="AF55" s="145"/>
      <c r="AG55" s="145"/>
      <c r="AH55" s="145"/>
      <c r="AI55" s="145"/>
      <c r="AJ55" s="145"/>
      <c r="AK55" s="19"/>
      <c r="AL55" s="19"/>
      <c r="AM55" s="19"/>
    </row>
    <row r="56" spans="2:39" s="29" customFormat="1" ht="66" x14ac:dyDescent="0.3">
      <c r="B56" s="44" t="s">
        <v>443</v>
      </c>
      <c r="C56" s="44" t="s">
        <v>745</v>
      </c>
      <c r="D56" s="40" t="s">
        <v>139</v>
      </c>
      <c r="E56" s="44" t="s">
        <v>1082</v>
      </c>
      <c r="F56" s="44"/>
      <c r="G56" s="44"/>
      <c r="H56" s="44"/>
      <c r="I56" s="44" t="s">
        <v>518</v>
      </c>
      <c r="J56" s="44" t="s">
        <v>897</v>
      </c>
      <c r="K56" s="31">
        <v>25000</v>
      </c>
      <c r="L56" s="44"/>
      <c r="M56" s="44"/>
      <c r="N56" s="44"/>
      <c r="O56" s="26" t="s">
        <v>510</v>
      </c>
      <c r="P56" s="26" t="s">
        <v>510</v>
      </c>
      <c r="Q56" s="33" t="s">
        <v>510</v>
      </c>
      <c r="R56" s="25" t="s">
        <v>521</v>
      </c>
      <c r="S56" s="25" t="s">
        <v>874</v>
      </c>
      <c r="T56" s="48">
        <v>16.04</v>
      </c>
      <c r="U56" s="48"/>
      <c r="V56" s="44"/>
      <c r="W56" s="58"/>
      <c r="X56" s="145"/>
      <c r="Y56" s="145"/>
      <c r="Z56" s="145"/>
      <c r="AA56" s="145"/>
      <c r="AB56" s="145"/>
      <c r="AC56" s="145"/>
      <c r="AD56" s="145"/>
      <c r="AE56" s="145"/>
      <c r="AF56" s="145"/>
      <c r="AG56" s="145"/>
      <c r="AH56" s="145"/>
      <c r="AI56" s="145"/>
      <c r="AJ56" s="145"/>
      <c r="AK56" s="19"/>
      <c r="AL56" s="19"/>
      <c r="AM56" s="19"/>
    </row>
    <row r="57" spans="2:39" s="29" customFormat="1" ht="92.4" x14ac:dyDescent="0.3">
      <c r="B57" s="44" t="s">
        <v>444</v>
      </c>
      <c r="C57" s="44" t="s">
        <v>746</v>
      </c>
      <c r="D57" s="40" t="s">
        <v>143</v>
      </c>
      <c r="E57" s="44" t="s">
        <v>1083</v>
      </c>
      <c r="F57" s="44" t="s">
        <v>517</v>
      </c>
      <c r="G57" s="44" t="s">
        <v>522</v>
      </c>
      <c r="H57" s="44">
        <v>240</v>
      </c>
      <c r="I57" s="44" t="s">
        <v>510</v>
      </c>
      <c r="J57" s="44" t="s">
        <v>510</v>
      </c>
      <c r="K57" s="31" t="s">
        <v>510</v>
      </c>
      <c r="L57" s="44" t="s">
        <v>519</v>
      </c>
      <c r="M57" s="44" t="s">
        <v>900</v>
      </c>
      <c r="N57" s="44">
        <v>210</v>
      </c>
      <c r="O57" s="44" t="s">
        <v>520</v>
      </c>
      <c r="P57" s="26" t="s">
        <v>901</v>
      </c>
      <c r="Q57" s="44">
        <v>210</v>
      </c>
      <c r="R57" s="44"/>
      <c r="S57" s="25"/>
      <c r="T57" s="44"/>
      <c r="U57" s="48"/>
      <c r="V57" s="44"/>
      <c r="W57" s="58"/>
      <c r="X57" s="145"/>
      <c r="Y57" s="145"/>
      <c r="Z57" s="145"/>
      <c r="AA57" s="145"/>
      <c r="AB57" s="145"/>
      <c r="AC57" s="145"/>
      <c r="AD57" s="145"/>
      <c r="AE57" s="145"/>
      <c r="AF57" s="145"/>
      <c r="AG57" s="145"/>
      <c r="AH57" s="145"/>
      <c r="AI57" s="145"/>
      <c r="AJ57" s="145"/>
      <c r="AK57" s="19"/>
      <c r="AL57" s="19"/>
      <c r="AM57" s="19"/>
    </row>
    <row r="58" spans="2:39" s="29" customFormat="1" ht="66" x14ac:dyDescent="0.3">
      <c r="B58" s="44" t="s">
        <v>445</v>
      </c>
      <c r="C58" s="44" t="s">
        <v>907</v>
      </c>
      <c r="D58" s="40" t="s">
        <v>141</v>
      </c>
      <c r="E58" s="44" t="s">
        <v>1084</v>
      </c>
      <c r="F58" s="44" t="s">
        <v>517</v>
      </c>
      <c r="G58" s="44" t="s">
        <v>522</v>
      </c>
      <c r="H58" s="44">
        <v>422</v>
      </c>
      <c r="I58" s="44" t="s">
        <v>518</v>
      </c>
      <c r="J58" s="44" t="s">
        <v>897</v>
      </c>
      <c r="K58" s="31">
        <v>15867</v>
      </c>
      <c r="L58" s="44" t="s">
        <v>519</v>
      </c>
      <c r="M58" s="44" t="s">
        <v>900</v>
      </c>
      <c r="N58" s="44">
        <v>432</v>
      </c>
      <c r="O58" s="26" t="s">
        <v>510</v>
      </c>
      <c r="P58" s="26" t="s">
        <v>510</v>
      </c>
      <c r="Q58" s="33" t="s">
        <v>510</v>
      </c>
      <c r="R58" s="25" t="s">
        <v>521</v>
      </c>
      <c r="S58" s="25" t="s">
        <v>874</v>
      </c>
      <c r="T58" s="48">
        <v>3.2</v>
      </c>
      <c r="U58" s="48"/>
      <c r="V58" s="44"/>
      <c r="W58" s="58"/>
      <c r="X58" s="145"/>
      <c r="Y58" s="145"/>
      <c r="Z58" s="145"/>
      <c r="AA58" s="145"/>
      <c r="AB58" s="145"/>
      <c r="AC58" s="145"/>
      <c r="AD58" s="145"/>
      <c r="AE58" s="145"/>
      <c r="AF58" s="145"/>
      <c r="AG58" s="145"/>
      <c r="AH58" s="145"/>
      <c r="AI58" s="145"/>
      <c r="AJ58" s="145"/>
      <c r="AK58" s="19"/>
      <c r="AL58" s="19"/>
      <c r="AM58" s="19"/>
    </row>
    <row r="59" spans="2:39" s="29" customFormat="1" ht="92.4" x14ac:dyDescent="0.3">
      <c r="B59" s="44" t="s">
        <v>446</v>
      </c>
      <c r="C59" s="44" t="s">
        <v>747</v>
      </c>
      <c r="D59" s="40" t="s">
        <v>146</v>
      </c>
      <c r="E59" s="44" t="s">
        <v>1085</v>
      </c>
      <c r="F59" s="44" t="s">
        <v>517</v>
      </c>
      <c r="G59" s="44" t="s">
        <v>522</v>
      </c>
      <c r="H59" s="44">
        <v>90</v>
      </c>
      <c r="I59" s="44" t="s">
        <v>518</v>
      </c>
      <c r="J59" s="44" t="s">
        <v>897</v>
      </c>
      <c r="K59" s="31">
        <v>450</v>
      </c>
      <c r="L59" s="44" t="s">
        <v>519</v>
      </c>
      <c r="M59" s="44" t="s">
        <v>900</v>
      </c>
      <c r="N59" s="44">
        <v>411</v>
      </c>
      <c r="O59" s="26" t="s">
        <v>520</v>
      </c>
      <c r="P59" s="26" t="s">
        <v>901</v>
      </c>
      <c r="Q59" s="33">
        <v>411</v>
      </c>
      <c r="R59" s="25" t="s">
        <v>510</v>
      </c>
      <c r="S59" s="25" t="s">
        <v>510</v>
      </c>
      <c r="T59" s="25" t="s">
        <v>510</v>
      </c>
      <c r="U59" s="48"/>
      <c r="V59" s="44"/>
      <c r="W59" s="58"/>
      <c r="X59" s="145"/>
      <c r="Y59" s="145"/>
      <c r="Z59" s="145"/>
      <c r="AA59" s="145"/>
      <c r="AB59" s="145"/>
      <c r="AC59" s="145"/>
      <c r="AD59" s="145"/>
      <c r="AE59" s="145"/>
      <c r="AF59" s="145"/>
      <c r="AG59" s="145"/>
      <c r="AH59" s="145"/>
      <c r="AI59" s="145"/>
      <c r="AJ59" s="145"/>
      <c r="AK59" s="19"/>
      <c r="AL59" s="19"/>
      <c r="AM59" s="19"/>
    </row>
    <row r="60" spans="2:39" ht="26.4" x14ac:dyDescent="0.3">
      <c r="B60" s="38" t="s">
        <v>447</v>
      </c>
      <c r="C60" s="38" t="s">
        <v>511</v>
      </c>
      <c r="D60" s="40" t="s">
        <v>511</v>
      </c>
      <c r="E60" s="38" t="s">
        <v>496</v>
      </c>
      <c r="F60" s="39" t="s">
        <v>510</v>
      </c>
      <c r="G60" s="39" t="s">
        <v>510</v>
      </c>
      <c r="H60" s="39" t="s">
        <v>510</v>
      </c>
      <c r="I60" s="39" t="s">
        <v>510</v>
      </c>
      <c r="J60" s="39" t="s">
        <v>510</v>
      </c>
      <c r="K60" s="39" t="s">
        <v>510</v>
      </c>
      <c r="L60" s="39" t="s">
        <v>510</v>
      </c>
      <c r="M60" s="39" t="s">
        <v>510</v>
      </c>
      <c r="N60" s="39" t="s">
        <v>510</v>
      </c>
      <c r="O60" s="27" t="s">
        <v>510</v>
      </c>
      <c r="P60" s="27" t="s">
        <v>510</v>
      </c>
      <c r="Q60" s="28" t="s">
        <v>510</v>
      </c>
      <c r="R60" s="28" t="s">
        <v>510</v>
      </c>
      <c r="S60" s="28" t="s">
        <v>510</v>
      </c>
      <c r="T60" s="28" t="s">
        <v>510</v>
      </c>
      <c r="U60" s="17"/>
      <c r="V60" s="39" t="s">
        <v>510</v>
      </c>
      <c r="W60" s="39"/>
      <c r="X60" s="145"/>
      <c r="Y60" s="145"/>
      <c r="Z60" s="145"/>
      <c r="AA60" s="145"/>
      <c r="AB60" s="145"/>
      <c r="AC60" s="145"/>
      <c r="AD60" s="145"/>
      <c r="AE60" s="145"/>
      <c r="AF60" s="145"/>
      <c r="AG60" s="145"/>
      <c r="AH60" s="145"/>
      <c r="AI60" s="145"/>
      <c r="AJ60" s="145"/>
      <c r="AK60" s="19"/>
      <c r="AL60" s="19"/>
      <c r="AM60" s="19"/>
    </row>
    <row r="61" spans="2:39" s="29" customFormat="1" ht="79.2" x14ac:dyDescent="0.3">
      <c r="B61" s="44" t="s">
        <v>448</v>
      </c>
      <c r="C61" s="44" t="s">
        <v>748</v>
      </c>
      <c r="D61" s="40" t="s">
        <v>130</v>
      </c>
      <c r="E61" s="44" t="s">
        <v>131</v>
      </c>
      <c r="F61" s="44" t="s">
        <v>523</v>
      </c>
      <c r="G61" s="44" t="s">
        <v>872</v>
      </c>
      <c r="H61" s="44">
        <v>262.58999999999997</v>
      </c>
      <c r="I61" s="44" t="s">
        <v>524</v>
      </c>
      <c r="J61" s="44" t="s">
        <v>885</v>
      </c>
      <c r="K61" s="44">
        <v>26</v>
      </c>
      <c r="L61" s="44" t="s">
        <v>510</v>
      </c>
      <c r="M61" s="44"/>
      <c r="N61" s="44" t="s">
        <v>510</v>
      </c>
      <c r="O61" s="26" t="s">
        <v>510</v>
      </c>
      <c r="P61" s="26" t="s">
        <v>510</v>
      </c>
      <c r="Q61" s="25" t="s">
        <v>510</v>
      </c>
      <c r="R61" s="25" t="s">
        <v>510</v>
      </c>
      <c r="S61" s="25" t="s">
        <v>510</v>
      </c>
      <c r="T61" s="25" t="s">
        <v>510</v>
      </c>
      <c r="U61" s="56"/>
      <c r="V61" s="44" t="s">
        <v>510</v>
      </c>
      <c r="W61" s="44"/>
      <c r="X61" s="145"/>
      <c r="Y61" s="145"/>
      <c r="Z61" s="145"/>
      <c r="AA61" s="145"/>
      <c r="AB61" s="145"/>
      <c r="AC61" s="145"/>
      <c r="AD61" s="145"/>
      <c r="AE61" s="145"/>
      <c r="AF61" s="145"/>
      <c r="AG61" s="145"/>
      <c r="AH61" s="145"/>
      <c r="AI61" s="145"/>
      <c r="AJ61" s="145"/>
      <c r="AK61" s="19"/>
      <c r="AL61" s="19"/>
      <c r="AM61" s="19"/>
    </row>
    <row r="62" spans="2:39" s="29" customFormat="1" ht="39" customHeight="1" x14ac:dyDescent="0.3">
      <c r="B62" s="38" t="s">
        <v>454</v>
      </c>
      <c r="C62" s="38" t="s">
        <v>511</v>
      </c>
      <c r="D62" s="39" t="s">
        <v>511</v>
      </c>
      <c r="E62" s="38" t="s">
        <v>449</v>
      </c>
      <c r="F62" s="39" t="s">
        <v>510</v>
      </c>
      <c r="G62" s="39" t="s">
        <v>510</v>
      </c>
      <c r="H62" s="39"/>
      <c r="I62" s="39" t="s">
        <v>510</v>
      </c>
      <c r="J62" s="39" t="s">
        <v>510</v>
      </c>
      <c r="K62" s="39" t="s">
        <v>510</v>
      </c>
      <c r="L62" s="39" t="s">
        <v>510</v>
      </c>
      <c r="M62" s="39"/>
      <c r="N62" s="39" t="s">
        <v>510</v>
      </c>
      <c r="O62" s="27" t="s">
        <v>510</v>
      </c>
      <c r="P62" s="27" t="s">
        <v>510</v>
      </c>
      <c r="Q62" s="28" t="s">
        <v>510</v>
      </c>
      <c r="R62" s="28" t="s">
        <v>510</v>
      </c>
      <c r="S62" s="28" t="s">
        <v>510</v>
      </c>
      <c r="T62" s="28" t="s">
        <v>510</v>
      </c>
      <c r="U62" s="17"/>
      <c r="V62" s="38" t="s">
        <v>510</v>
      </c>
      <c r="W62" s="38"/>
      <c r="X62" s="145"/>
      <c r="Y62" s="145"/>
      <c r="Z62" s="145"/>
      <c r="AA62" s="145"/>
      <c r="AB62" s="145"/>
      <c r="AC62" s="145"/>
      <c r="AD62" s="145"/>
      <c r="AE62" s="145"/>
      <c r="AF62" s="145"/>
      <c r="AG62" s="145"/>
      <c r="AH62" s="145"/>
      <c r="AI62" s="145"/>
      <c r="AJ62" s="145"/>
      <c r="AK62" s="19"/>
      <c r="AL62" s="19"/>
      <c r="AM62" s="19"/>
    </row>
    <row r="63" spans="2:39" s="29" customFormat="1" ht="39.6" x14ac:dyDescent="0.3">
      <c r="B63" s="44" t="s">
        <v>455</v>
      </c>
      <c r="C63" s="44" t="s">
        <v>749</v>
      </c>
      <c r="D63" s="40" t="s">
        <v>153</v>
      </c>
      <c r="E63" s="44" t="s">
        <v>154</v>
      </c>
      <c r="F63" s="44" t="s">
        <v>525</v>
      </c>
      <c r="G63" s="44" t="s">
        <v>882</v>
      </c>
      <c r="H63" s="58">
        <v>367</v>
      </c>
      <c r="I63" s="44" t="s">
        <v>510</v>
      </c>
      <c r="J63" s="44" t="s">
        <v>510</v>
      </c>
      <c r="K63" s="44" t="s">
        <v>510</v>
      </c>
      <c r="L63" s="44" t="s">
        <v>510</v>
      </c>
      <c r="M63" s="44"/>
      <c r="N63" s="44" t="s">
        <v>510</v>
      </c>
      <c r="O63" s="26" t="s">
        <v>510</v>
      </c>
      <c r="P63" s="26" t="s">
        <v>510</v>
      </c>
      <c r="Q63" s="25" t="s">
        <v>510</v>
      </c>
      <c r="R63" s="25" t="s">
        <v>510</v>
      </c>
      <c r="S63" s="25" t="s">
        <v>510</v>
      </c>
      <c r="T63" s="25" t="s">
        <v>510</v>
      </c>
      <c r="U63" s="56"/>
      <c r="V63" s="44" t="s">
        <v>510</v>
      </c>
      <c r="W63" s="44"/>
      <c r="X63" s="145"/>
      <c r="Y63" s="145"/>
      <c r="Z63" s="145"/>
      <c r="AA63" s="145"/>
      <c r="AB63" s="145"/>
      <c r="AC63" s="145"/>
      <c r="AD63" s="145"/>
      <c r="AE63" s="145"/>
      <c r="AF63" s="145"/>
      <c r="AG63" s="145"/>
      <c r="AH63" s="145"/>
      <c r="AI63" s="145"/>
      <c r="AJ63" s="145"/>
      <c r="AK63" s="19"/>
      <c r="AL63" s="19"/>
      <c r="AM63" s="19"/>
    </row>
    <row r="64" spans="2:39" s="29" customFormat="1" ht="39.6" x14ac:dyDescent="0.3">
      <c r="B64" s="44" t="s">
        <v>456</v>
      </c>
      <c r="C64" s="44" t="s">
        <v>750</v>
      </c>
      <c r="D64" s="40" t="s">
        <v>150</v>
      </c>
      <c r="E64" s="52" t="s">
        <v>151</v>
      </c>
      <c r="F64" s="44" t="s">
        <v>525</v>
      </c>
      <c r="G64" s="44" t="s">
        <v>882</v>
      </c>
      <c r="H64" s="58">
        <v>334</v>
      </c>
      <c r="I64" s="44" t="s">
        <v>510</v>
      </c>
      <c r="J64" s="44" t="s">
        <v>510</v>
      </c>
      <c r="K64" s="44" t="s">
        <v>510</v>
      </c>
      <c r="L64" s="44" t="s">
        <v>510</v>
      </c>
      <c r="M64" s="44"/>
      <c r="N64" s="44" t="s">
        <v>510</v>
      </c>
      <c r="O64" s="26" t="s">
        <v>510</v>
      </c>
      <c r="P64" s="26" t="s">
        <v>510</v>
      </c>
      <c r="Q64" s="25" t="s">
        <v>510</v>
      </c>
      <c r="R64" s="25" t="s">
        <v>510</v>
      </c>
      <c r="S64" s="25" t="s">
        <v>510</v>
      </c>
      <c r="T64" s="25" t="s">
        <v>510</v>
      </c>
      <c r="U64" s="56"/>
      <c r="V64" s="44" t="s">
        <v>510</v>
      </c>
      <c r="W64" s="44"/>
      <c r="X64" s="145"/>
      <c r="Y64" s="145"/>
      <c r="Z64" s="145"/>
      <c r="AA64" s="145"/>
      <c r="AB64" s="145"/>
      <c r="AC64" s="145"/>
      <c r="AD64" s="145"/>
      <c r="AE64" s="145"/>
      <c r="AF64" s="145"/>
      <c r="AG64" s="145"/>
      <c r="AH64" s="145"/>
      <c r="AI64" s="145"/>
      <c r="AJ64" s="145"/>
      <c r="AK64" s="19"/>
      <c r="AL64" s="19"/>
      <c r="AM64" s="19"/>
    </row>
    <row r="65" spans="2:39" s="29" customFormat="1" ht="39.6" x14ac:dyDescent="0.3">
      <c r="B65" s="44" t="s">
        <v>457</v>
      </c>
      <c r="C65" s="44" t="s">
        <v>751</v>
      </c>
      <c r="D65" s="40" t="s">
        <v>506</v>
      </c>
      <c r="E65" s="44" t="s">
        <v>507</v>
      </c>
      <c r="F65" s="44" t="s">
        <v>525</v>
      </c>
      <c r="G65" s="44" t="s">
        <v>882</v>
      </c>
      <c r="H65" s="58">
        <v>77</v>
      </c>
      <c r="I65" s="44" t="s">
        <v>510</v>
      </c>
      <c r="J65" s="44" t="s">
        <v>510</v>
      </c>
      <c r="K65" s="44" t="s">
        <v>510</v>
      </c>
      <c r="L65" s="44" t="s">
        <v>510</v>
      </c>
      <c r="M65" s="44"/>
      <c r="N65" s="44" t="s">
        <v>510</v>
      </c>
      <c r="O65" s="26" t="s">
        <v>510</v>
      </c>
      <c r="P65" s="26" t="s">
        <v>510</v>
      </c>
      <c r="Q65" s="25" t="s">
        <v>510</v>
      </c>
      <c r="R65" s="25" t="s">
        <v>510</v>
      </c>
      <c r="S65" s="25" t="s">
        <v>510</v>
      </c>
      <c r="T65" s="25" t="s">
        <v>510</v>
      </c>
      <c r="U65" s="56"/>
      <c r="V65" s="44" t="s">
        <v>510</v>
      </c>
      <c r="W65" s="44"/>
      <c r="X65" s="145"/>
      <c r="Y65" s="145"/>
      <c r="Z65" s="145"/>
      <c r="AA65" s="145"/>
      <c r="AB65" s="145"/>
      <c r="AC65" s="145"/>
      <c r="AD65" s="145"/>
      <c r="AE65" s="145"/>
      <c r="AF65" s="145"/>
      <c r="AG65" s="145"/>
      <c r="AH65" s="145"/>
      <c r="AI65" s="145"/>
      <c r="AJ65" s="145"/>
      <c r="AK65" s="19"/>
      <c r="AL65" s="19"/>
      <c r="AM65" s="19"/>
    </row>
    <row r="66" spans="2:39" ht="39.6" x14ac:dyDescent="0.3">
      <c r="B66" s="38" t="s">
        <v>458</v>
      </c>
      <c r="C66" s="38" t="s">
        <v>511</v>
      </c>
      <c r="D66" s="40" t="s">
        <v>511</v>
      </c>
      <c r="E66" s="38" t="s">
        <v>450</v>
      </c>
      <c r="F66" s="39" t="s">
        <v>510</v>
      </c>
      <c r="G66" s="39" t="s">
        <v>510</v>
      </c>
      <c r="H66" s="39"/>
      <c r="I66" s="39" t="s">
        <v>510</v>
      </c>
      <c r="J66" s="39" t="s">
        <v>510</v>
      </c>
      <c r="K66" s="39" t="s">
        <v>510</v>
      </c>
      <c r="L66" s="39" t="s">
        <v>510</v>
      </c>
      <c r="M66" s="39"/>
      <c r="N66" s="39" t="s">
        <v>510</v>
      </c>
      <c r="O66" s="27" t="s">
        <v>510</v>
      </c>
      <c r="P66" s="27" t="s">
        <v>510</v>
      </c>
      <c r="Q66" s="28" t="s">
        <v>510</v>
      </c>
      <c r="R66" s="28" t="s">
        <v>510</v>
      </c>
      <c r="S66" s="28" t="s">
        <v>510</v>
      </c>
      <c r="T66" s="28" t="s">
        <v>510</v>
      </c>
      <c r="U66" s="17"/>
      <c r="V66" s="38" t="s">
        <v>510</v>
      </c>
      <c r="W66" s="38"/>
      <c r="X66" s="145"/>
      <c r="Y66" s="145"/>
      <c r="Z66" s="145"/>
      <c r="AA66" s="145"/>
      <c r="AB66" s="145"/>
      <c r="AC66" s="145"/>
      <c r="AD66" s="145"/>
      <c r="AE66" s="145"/>
      <c r="AF66" s="145"/>
      <c r="AG66" s="145"/>
      <c r="AH66" s="145"/>
      <c r="AI66" s="145"/>
      <c r="AJ66" s="145"/>
      <c r="AK66" s="19"/>
      <c r="AL66" s="19"/>
      <c r="AM66" s="19"/>
    </row>
    <row r="67" spans="2:39" s="29" customFormat="1" ht="39.6" x14ac:dyDescent="0.3">
      <c r="B67" s="44" t="s">
        <v>459</v>
      </c>
      <c r="C67" s="44" t="s">
        <v>752</v>
      </c>
      <c r="D67" s="40" t="s">
        <v>224</v>
      </c>
      <c r="E67" s="44" t="s">
        <v>225</v>
      </c>
      <c r="F67" s="44" t="s">
        <v>526</v>
      </c>
      <c r="G67" s="44" t="s">
        <v>875</v>
      </c>
      <c r="H67" s="44">
        <v>2</v>
      </c>
      <c r="I67" s="44" t="s">
        <v>510</v>
      </c>
      <c r="J67" s="44" t="s">
        <v>510</v>
      </c>
      <c r="K67" s="44" t="s">
        <v>510</v>
      </c>
      <c r="L67" s="44" t="s">
        <v>510</v>
      </c>
      <c r="M67" s="44"/>
      <c r="N67" s="44" t="s">
        <v>510</v>
      </c>
      <c r="O67" s="26" t="s">
        <v>510</v>
      </c>
      <c r="P67" s="26" t="s">
        <v>510</v>
      </c>
      <c r="Q67" s="25" t="s">
        <v>510</v>
      </c>
      <c r="R67" s="25" t="s">
        <v>510</v>
      </c>
      <c r="S67" s="25" t="s">
        <v>510</v>
      </c>
      <c r="T67" s="25" t="s">
        <v>510</v>
      </c>
      <c r="U67" s="56"/>
      <c r="V67" s="44" t="s">
        <v>510</v>
      </c>
      <c r="W67" s="44"/>
      <c r="X67" s="145"/>
      <c r="Y67" s="145"/>
      <c r="Z67" s="145"/>
      <c r="AA67" s="145"/>
      <c r="AB67" s="145"/>
      <c r="AC67" s="145"/>
      <c r="AD67" s="145"/>
      <c r="AE67" s="145"/>
      <c r="AF67" s="145"/>
      <c r="AG67" s="145"/>
      <c r="AH67" s="145"/>
      <c r="AI67" s="145"/>
      <c r="AJ67" s="145"/>
      <c r="AK67" s="19"/>
      <c r="AL67" s="19"/>
      <c r="AM67" s="19"/>
    </row>
    <row r="68" spans="2:39" s="29" customFormat="1" ht="39.6" x14ac:dyDescent="0.3">
      <c r="B68" s="44" t="s">
        <v>460</v>
      </c>
      <c r="C68" s="44" t="s">
        <v>753</v>
      </c>
      <c r="D68" s="40" t="s">
        <v>227</v>
      </c>
      <c r="E68" s="44" t="s">
        <v>527</v>
      </c>
      <c r="F68" s="44" t="s">
        <v>526</v>
      </c>
      <c r="G68" s="44" t="s">
        <v>875</v>
      </c>
      <c r="H68" s="44">
        <v>1</v>
      </c>
      <c r="I68" s="44" t="s">
        <v>510</v>
      </c>
      <c r="J68" s="44" t="s">
        <v>510</v>
      </c>
      <c r="K68" s="44" t="s">
        <v>510</v>
      </c>
      <c r="L68" s="44" t="s">
        <v>510</v>
      </c>
      <c r="M68" s="44"/>
      <c r="N68" s="44" t="s">
        <v>510</v>
      </c>
      <c r="O68" s="26" t="s">
        <v>510</v>
      </c>
      <c r="P68" s="26" t="s">
        <v>510</v>
      </c>
      <c r="Q68" s="25" t="s">
        <v>510</v>
      </c>
      <c r="R68" s="25" t="s">
        <v>510</v>
      </c>
      <c r="S68" s="25" t="s">
        <v>510</v>
      </c>
      <c r="T68" s="25" t="s">
        <v>510</v>
      </c>
      <c r="U68" s="56"/>
      <c r="V68" s="44" t="s">
        <v>510</v>
      </c>
      <c r="W68" s="44"/>
      <c r="X68" s="145"/>
      <c r="Y68" s="145"/>
      <c r="Z68" s="145"/>
      <c r="AA68" s="145"/>
      <c r="AB68" s="145"/>
      <c r="AC68" s="145"/>
      <c r="AD68" s="145"/>
      <c r="AE68" s="145"/>
      <c r="AF68" s="145"/>
      <c r="AG68" s="145"/>
      <c r="AH68" s="145"/>
      <c r="AI68" s="145"/>
      <c r="AJ68" s="145"/>
      <c r="AK68" s="19"/>
      <c r="AL68" s="19"/>
      <c r="AM68" s="19"/>
    </row>
    <row r="69" spans="2:39" s="29" customFormat="1" ht="39.6" x14ac:dyDescent="0.3">
      <c r="B69" s="44" t="s">
        <v>461</v>
      </c>
      <c r="C69" s="44" t="s">
        <v>754</v>
      </c>
      <c r="D69" s="40" t="s">
        <v>229</v>
      </c>
      <c r="E69" s="44" t="s">
        <v>230</v>
      </c>
      <c r="F69" s="44" t="s">
        <v>526</v>
      </c>
      <c r="G69" s="44" t="s">
        <v>875</v>
      </c>
      <c r="H69" s="44">
        <v>1</v>
      </c>
      <c r="I69" s="44" t="s">
        <v>510</v>
      </c>
      <c r="J69" s="44" t="s">
        <v>510</v>
      </c>
      <c r="K69" s="44" t="s">
        <v>510</v>
      </c>
      <c r="L69" s="44" t="s">
        <v>510</v>
      </c>
      <c r="M69" s="44"/>
      <c r="N69" s="44" t="s">
        <v>510</v>
      </c>
      <c r="O69" s="26" t="s">
        <v>510</v>
      </c>
      <c r="P69" s="26" t="s">
        <v>510</v>
      </c>
      <c r="Q69" s="25" t="s">
        <v>510</v>
      </c>
      <c r="R69" s="25" t="s">
        <v>510</v>
      </c>
      <c r="S69" s="25" t="s">
        <v>510</v>
      </c>
      <c r="T69" s="25" t="s">
        <v>510</v>
      </c>
      <c r="U69" s="56"/>
      <c r="V69" s="44" t="s">
        <v>510</v>
      </c>
      <c r="W69" s="44"/>
      <c r="X69" s="145"/>
      <c r="Y69" s="145"/>
      <c r="Z69" s="145"/>
      <c r="AA69" s="145"/>
      <c r="AB69" s="145"/>
      <c r="AC69" s="145"/>
      <c r="AD69" s="145"/>
      <c r="AE69" s="145"/>
      <c r="AF69" s="145"/>
      <c r="AG69" s="145"/>
      <c r="AH69" s="145"/>
      <c r="AI69" s="145"/>
      <c r="AJ69" s="145"/>
      <c r="AK69" s="19"/>
      <c r="AL69" s="19"/>
      <c r="AM69" s="19"/>
    </row>
    <row r="70" spans="2:39" s="29" customFormat="1" ht="39.6" x14ac:dyDescent="0.3">
      <c r="B70" s="44" t="s">
        <v>462</v>
      </c>
      <c r="C70" s="44" t="s">
        <v>755</v>
      </c>
      <c r="D70" s="40" t="s">
        <v>231</v>
      </c>
      <c r="E70" s="44" t="s">
        <v>232</v>
      </c>
      <c r="F70" s="44" t="s">
        <v>526</v>
      </c>
      <c r="G70" s="44" t="s">
        <v>875</v>
      </c>
      <c r="H70" s="44">
        <v>1</v>
      </c>
      <c r="I70" s="44" t="s">
        <v>510</v>
      </c>
      <c r="J70" s="44" t="s">
        <v>510</v>
      </c>
      <c r="K70" s="44" t="s">
        <v>510</v>
      </c>
      <c r="L70" s="44" t="s">
        <v>510</v>
      </c>
      <c r="M70" s="44"/>
      <c r="N70" s="44" t="s">
        <v>510</v>
      </c>
      <c r="O70" s="26" t="s">
        <v>510</v>
      </c>
      <c r="P70" s="26" t="s">
        <v>510</v>
      </c>
      <c r="Q70" s="25" t="s">
        <v>510</v>
      </c>
      <c r="R70" s="25" t="s">
        <v>510</v>
      </c>
      <c r="S70" s="25" t="s">
        <v>510</v>
      </c>
      <c r="T70" s="25" t="s">
        <v>510</v>
      </c>
      <c r="U70" s="56"/>
      <c r="V70" s="44" t="s">
        <v>510</v>
      </c>
      <c r="W70" s="44"/>
      <c r="X70" s="145"/>
      <c r="Y70" s="145"/>
      <c r="Z70" s="145"/>
      <c r="AA70" s="145"/>
      <c r="AB70" s="145"/>
      <c r="AC70" s="145"/>
      <c r="AD70" s="145"/>
      <c r="AE70" s="145"/>
      <c r="AF70" s="145"/>
      <c r="AG70" s="145"/>
      <c r="AH70" s="145"/>
      <c r="AI70" s="145"/>
      <c r="AJ70" s="145"/>
      <c r="AK70" s="19"/>
      <c r="AL70" s="19"/>
      <c r="AM70" s="19"/>
    </row>
    <row r="71" spans="2:39" ht="35.1" customHeight="1" x14ac:dyDescent="0.3">
      <c r="B71" s="38" t="s">
        <v>463</v>
      </c>
      <c r="C71" s="38" t="s">
        <v>511</v>
      </c>
      <c r="D71" s="40" t="s">
        <v>511</v>
      </c>
      <c r="E71" s="38" t="s">
        <v>451</v>
      </c>
      <c r="F71" s="39" t="s">
        <v>510</v>
      </c>
      <c r="G71" s="39" t="s">
        <v>510</v>
      </c>
      <c r="H71" s="39" t="s">
        <v>510</v>
      </c>
      <c r="I71" s="39" t="s">
        <v>510</v>
      </c>
      <c r="J71" s="39" t="s">
        <v>510</v>
      </c>
      <c r="K71" s="39" t="s">
        <v>510</v>
      </c>
      <c r="L71" s="39" t="s">
        <v>510</v>
      </c>
      <c r="M71" s="39" t="s">
        <v>510</v>
      </c>
      <c r="N71" s="39" t="s">
        <v>510</v>
      </c>
      <c r="O71" s="27" t="s">
        <v>510</v>
      </c>
      <c r="P71" s="27" t="s">
        <v>510</v>
      </c>
      <c r="Q71" s="28" t="s">
        <v>510</v>
      </c>
      <c r="R71" s="28" t="s">
        <v>510</v>
      </c>
      <c r="S71" s="28" t="s">
        <v>510</v>
      </c>
      <c r="T71" s="28" t="s">
        <v>510</v>
      </c>
      <c r="U71" s="17"/>
      <c r="V71" s="39" t="s">
        <v>510</v>
      </c>
      <c r="W71" s="39"/>
      <c r="X71" s="145"/>
      <c r="Y71" s="145"/>
      <c r="Z71" s="145"/>
      <c r="AA71" s="145"/>
      <c r="AB71" s="145"/>
      <c r="AC71" s="145"/>
      <c r="AD71" s="145"/>
      <c r="AE71" s="145"/>
      <c r="AF71" s="145"/>
      <c r="AG71" s="145"/>
      <c r="AH71" s="145"/>
      <c r="AI71" s="145"/>
      <c r="AJ71" s="145"/>
      <c r="AK71" s="19"/>
      <c r="AL71" s="19"/>
      <c r="AM71" s="19"/>
    </row>
    <row r="72" spans="2:39" s="29" customFormat="1" ht="79.2" x14ac:dyDescent="0.3">
      <c r="B72" s="44" t="s">
        <v>464</v>
      </c>
      <c r="C72" s="44" t="s">
        <v>756</v>
      </c>
      <c r="D72" s="40" t="s">
        <v>164</v>
      </c>
      <c r="E72" s="44" t="s">
        <v>528</v>
      </c>
      <c r="F72" s="44" t="s">
        <v>529</v>
      </c>
      <c r="G72" s="44" t="s">
        <v>530</v>
      </c>
      <c r="H72" s="44">
        <v>1</v>
      </c>
      <c r="I72" s="44" t="s">
        <v>531</v>
      </c>
      <c r="J72" s="44" t="s">
        <v>532</v>
      </c>
      <c r="K72" s="31">
        <v>3116</v>
      </c>
      <c r="L72" s="44" t="s">
        <v>510</v>
      </c>
      <c r="M72" s="44" t="s">
        <v>510</v>
      </c>
      <c r="N72" s="44" t="s">
        <v>510</v>
      </c>
      <c r="O72" s="26" t="s">
        <v>510</v>
      </c>
      <c r="P72" s="26" t="s">
        <v>510</v>
      </c>
      <c r="Q72" s="25" t="s">
        <v>510</v>
      </c>
      <c r="R72" s="25" t="s">
        <v>510</v>
      </c>
      <c r="S72" s="25" t="s">
        <v>510</v>
      </c>
      <c r="T72" s="25" t="s">
        <v>510</v>
      </c>
      <c r="U72" s="56"/>
      <c r="V72" s="44" t="s">
        <v>510</v>
      </c>
      <c r="W72" s="44"/>
      <c r="X72" s="145"/>
      <c r="Y72" s="145"/>
      <c r="Z72" s="145"/>
      <c r="AA72" s="145"/>
      <c r="AB72" s="145"/>
      <c r="AC72" s="145"/>
      <c r="AD72" s="145"/>
      <c r="AE72" s="145"/>
      <c r="AF72" s="145"/>
      <c r="AG72" s="145"/>
      <c r="AH72" s="145"/>
      <c r="AI72" s="145"/>
      <c r="AJ72" s="145"/>
      <c r="AK72" s="19"/>
      <c r="AL72" s="19"/>
      <c r="AM72" s="19"/>
    </row>
    <row r="73" spans="2:39" s="29" customFormat="1" ht="79.2" x14ac:dyDescent="0.3">
      <c r="B73" s="44" t="s">
        <v>465</v>
      </c>
      <c r="C73" s="44" t="s">
        <v>757</v>
      </c>
      <c r="D73" s="40" t="s">
        <v>161</v>
      </c>
      <c r="E73" s="44" t="s">
        <v>162</v>
      </c>
      <c r="F73" s="44" t="s">
        <v>529</v>
      </c>
      <c r="G73" s="44" t="s">
        <v>530</v>
      </c>
      <c r="H73" s="44">
        <v>1</v>
      </c>
      <c r="I73" s="44" t="s">
        <v>531</v>
      </c>
      <c r="J73" s="44" t="s">
        <v>532</v>
      </c>
      <c r="K73" s="59">
        <v>3560</v>
      </c>
      <c r="L73" s="44" t="s">
        <v>510</v>
      </c>
      <c r="M73" s="44" t="s">
        <v>510</v>
      </c>
      <c r="N73" s="44" t="s">
        <v>510</v>
      </c>
      <c r="O73" s="26" t="s">
        <v>510</v>
      </c>
      <c r="P73" s="26" t="s">
        <v>510</v>
      </c>
      <c r="Q73" s="25" t="s">
        <v>510</v>
      </c>
      <c r="R73" s="25" t="s">
        <v>510</v>
      </c>
      <c r="S73" s="25" t="s">
        <v>510</v>
      </c>
      <c r="T73" s="25" t="s">
        <v>510</v>
      </c>
      <c r="U73" s="56"/>
      <c r="V73" s="44" t="s">
        <v>510</v>
      </c>
      <c r="W73" s="44"/>
      <c r="X73" s="145"/>
      <c r="Y73" s="145"/>
      <c r="Z73" s="145"/>
      <c r="AA73" s="145"/>
      <c r="AB73" s="145"/>
      <c r="AC73" s="145"/>
      <c r="AD73" s="145"/>
      <c r="AE73" s="145"/>
      <c r="AF73" s="145"/>
      <c r="AG73" s="145"/>
      <c r="AH73" s="145"/>
      <c r="AI73" s="145"/>
      <c r="AJ73" s="145"/>
      <c r="AK73" s="19"/>
      <c r="AL73" s="19"/>
      <c r="AM73" s="19"/>
    </row>
    <row r="74" spans="2:39" s="29" customFormat="1" ht="79.2" x14ac:dyDescent="0.3">
      <c r="B74" s="44" t="s">
        <v>466</v>
      </c>
      <c r="C74" s="44" t="s">
        <v>758</v>
      </c>
      <c r="D74" s="40" t="s">
        <v>158</v>
      </c>
      <c r="E74" s="44" t="s">
        <v>159</v>
      </c>
      <c r="F74" s="44" t="s">
        <v>529</v>
      </c>
      <c r="G74" s="44" t="s">
        <v>530</v>
      </c>
      <c r="H74" s="44">
        <v>1</v>
      </c>
      <c r="I74" s="44" t="s">
        <v>531</v>
      </c>
      <c r="J74" s="44" t="s">
        <v>532</v>
      </c>
      <c r="K74" s="31">
        <v>2500</v>
      </c>
      <c r="L74" s="44" t="s">
        <v>510</v>
      </c>
      <c r="M74" s="44"/>
      <c r="N74" s="44" t="s">
        <v>510</v>
      </c>
      <c r="O74" s="26" t="s">
        <v>510</v>
      </c>
      <c r="P74" s="26" t="s">
        <v>510</v>
      </c>
      <c r="Q74" s="25" t="s">
        <v>510</v>
      </c>
      <c r="R74" s="25" t="s">
        <v>510</v>
      </c>
      <c r="S74" s="25" t="s">
        <v>510</v>
      </c>
      <c r="T74" s="25" t="s">
        <v>510</v>
      </c>
      <c r="U74" s="56"/>
      <c r="V74" s="44" t="s">
        <v>510</v>
      </c>
      <c r="W74" s="44"/>
      <c r="X74" s="145"/>
      <c r="Y74" s="145"/>
      <c r="Z74" s="145"/>
      <c r="AA74" s="145"/>
      <c r="AB74" s="145"/>
      <c r="AC74" s="145"/>
      <c r="AD74" s="145"/>
      <c r="AE74" s="145"/>
      <c r="AF74" s="145"/>
      <c r="AG74" s="145"/>
      <c r="AH74" s="145"/>
      <c r="AI74" s="145"/>
      <c r="AJ74" s="145"/>
      <c r="AK74" s="19"/>
      <c r="AL74" s="19"/>
      <c r="AM74" s="19"/>
    </row>
    <row r="75" spans="2:39" s="29" customFormat="1" ht="79.2" x14ac:dyDescent="0.3">
      <c r="B75" s="44" t="s">
        <v>467</v>
      </c>
      <c r="C75" s="44" t="s">
        <v>759</v>
      </c>
      <c r="D75" s="40" t="s">
        <v>166</v>
      </c>
      <c r="E75" s="44" t="s">
        <v>533</v>
      </c>
      <c r="F75" s="44" t="s">
        <v>529</v>
      </c>
      <c r="G75" s="44" t="s">
        <v>530</v>
      </c>
      <c r="H75" s="44">
        <v>1</v>
      </c>
      <c r="I75" s="44" t="s">
        <v>531</v>
      </c>
      <c r="J75" s="44" t="s">
        <v>532</v>
      </c>
      <c r="K75" s="31">
        <v>613</v>
      </c>
      <c r="L75" s="44" t="s">
        <v>510</v>
      </c>
      <c r="M75" s="44"/>
      <c r="N75" s="44" t="s">
        <v>510</v>
      </c>
      <c r="O75" s="26" t="s">
        <v>510</v>
      </c>
      <c r="P75" s="26" t="s">
        <v>510</v>
      </c>
      <c r="Q75" s="25" t="s">
        <v>510</v>
      </c>
      <c r="R75" s="25" t="s">
        <v>510</v>
      </c>
      <c r="S75" s="25" t="s">
        <v>510</v>
      </c>
      <c r="T75" s="25" t="s">
        <v>510</v>
      </c>
      <c r="U75" s="56"/>
      <c r="V75" s="44" t="s">
        <v>510</v>
      </c>
      <c r="W75" s="44"/>
      <c r="X75" s="145"/>
      <c r="Y75" s="145"/>
      <c r="Z75" s="145"/>
      <c r="AA75" s="145"/>
      <c r="AB75" s="145"/>
      <c r="AC75" s="145"/>
      <c r="AD75" s="145"/>
      <c r="AE75" s="145"/>
      <c r="AF75" s="145"/>
      <c r="AG75" s="145"/>
      <c r="AH75" s="145"/>
      <c r="AI75" s="145"/>
      <c r="AJ75" s="145"/>
      <c r="AK75" s="19"/>
      <c r="AL75" s="19"/>
      <c r="AM75" s="19"/>
    </row>
    <row r="76" spans="2:39" s="29" customFormat="1" ht="79.2" x14ac:dyDescent="0.3">
      <c r="B76" s="44" t="s">
        <v>468</v>
      </c>
      <c r="C76" s="44" t="s">
        <v>760</v>
      </c>
      <c r="D76" s="40" t="s">
        <v>168</v>
      </c>
      <c r="E76" s="44" t="s">
        <v>169</v>
      </c>
      <c r="F76" s="44" t="s">
        <v>529</v>
      </c>
      <c r="G76" s="44" t="s">
        <v>530</v>
      </c>
      <c r="H76" s="44">
        <v>1</v>
      </c>
      <c r="I76" s="44" t="s">
        <v>531</v>
      </c>
      <c r="J76" s="44" t="s">
        <v>532</v>
      </c>
      <c r="K76" s="31">
        <v>822</v>
      </c>
      <c r="L76" s="44" t="s">
        <v>510</v>
      </c>
      <c r="M76" s="44" t="s">
        <v>510</v>
      </c>
      <c r="N76" s="44" t="s">
        <v>510</v>
      </c>
      <c r="O76" s="26" t="s">
        <v>510</v>
      </c>
      <c r="P76" s="26" t="s">
        <v>510</v>
      </c>
      <c r="Q76" s="25" t="s">
        <v>510</v>
      </c>
      <c r="R76" s="25" t="s">
        <v>510</v>
      </c>
      <c r="S76" s="25" t="s">
        <v>510</v>
      </c>
      <c r="T76" s="25" t="s">
        <v>510</v>
      </c>
      <c r="U76" s="56"/>
      <c r="V76" s="44" t="s">
        <v>510</v>
      </c>
      <c r="W76" s="44"/>
      <c r="X76" s="145"/>
      <c r="Y76" s="145"/>
      <c r="Z76" s="145"/>
      <c r="AA76" s="145"/>
      <c r="AB76" s="145"/>
      <c r="AC76" s="145"/>
      <c r="AD76" s="145"/>
      <c r="AE76" s="145"/>
      <c r="AF76" s="145"/>
      <c r="AG76" s="145"/>
      <c r="AH76" s="145"/>
      <c r="AI76" s="145"/>
      <c r="AJ76" s="145"/>
      <c r="AK76" s="19"/>
      <c r="AL76" s="19"/>
      <c r="AM76" s="19"/>
    </row>
    <row r="77" spans="2:39" ht="39.6" x14ac:dyDescent="0.3">
      <c r="B77" s="38" t="s">
        <v>469</v>
      </c>
      <c r="C77" s="38" t="s">
        <v>511</v>
      </c>
      <c r="D77" s="40" t="s">
        <v>511</v>
      </c>
      <c r="E77" s="38" t="s">
        <v>452</v>
      </c>
      <c r="F77" s="39" t="s">
        <v>510</v>
      </c>
      <c r="G77" s="39" t="s">
        <v>510</v>
      </c>
      <c r="H77" s="39" t="s">
        <v>510</v>
      </c>
      <c r="I77" s="39" t="s">
        <v>510</v>
      </c>
      <c r="J77" s="39" t="s">
        <v>510</v>
      </c>
      <c r="K77" s="39" t="s">
        <v>510</v>
      </c>
      <c r="L77" s="39" t="s">
        <v>510</v>
      </c>
      <c r="M77" s="39" t="s">
        <v>510</v>
      </c>
      <c r="N77" s="39" t="s">
        <v>510</v>
      </c>
      <c r="O77" s="27" t="s">
        <v>510</v>
      </c>
      <c r="P77" s="27" t="s">
        <v>510</v>
      </c>
      <c r="Q77" s="28" t="s">
        <v>510</v>
      </c>
      <c r="R77" s="28" t="s">
        <v>510</v>
      </c>
      <c r="S77" s="28" t="s">
        <v>510</v>
      </c>
      <c r="T77" s="28" t="s">
        <v>510</v>
      </c>
      <c r="U77" s="17"/>
      <c r="V77" s="38" t="s">
        <v>510</v>
      </c>
      <c r="W77" s="38"/>
      <c r="X77" s="145"/>
      <c r="Y77" s="145"/>
      <c r="Z77" s="145"/>
      <c r="AA77" s="145"/>
      <c r="AB77" s="145"/>
      <c r="AC77" s="145"/>
      <c r="AD77" s="145"/>
      <c r="AE77" s="145"/>
      <c r="AF77" s="145"/>
      <c r="AG77" s="145"/>
      <c r="AH77" s="145"/>
      <c r="AI77" s="145"/>
      <c r="AJ77" s="145"/>
      <c r="AK77" s="19"/>
      <c r="AL77" s="19"/>
      <c r="AM77" s="19"/>
    </row>
    <row r="78" spans="2:39" ht="39.6" x14ac:dyDescent="0.3">
      <c r="B78" s="38" t="s">
        <v>470</v>
      </c>
      <c r="C78" s="38" t="s">
        <v>511</v>
      </c>
      <c r="D78" s="40" t="s">
        <v>511</v>
      </c>
      <c r="E78" s="38" t="s">
        <v>453</v>
      </c>
      <c r="F78" s="39" t="s">
        <v>510</v>
      </c>
      <c r="G78" s="39" t="s">
        <v>510</v>
      </c>
      <c r="H78" s="39" t="s">
        <v>510</v>
      </c>
      <c r="I78" s="39" t="s">
        <v>510</v>
      </c>
      <c r="J78" s="39" t="s">
        <v>510</v>
      </c>
      <c r="K78" s="39" t="s">
        <v>510</v>
      </c>
      <c r="L78" s="39" t="s">
        <v>510</v>
      </c>
      <c r="M78" s="39" t="s">
        <v>510</v>
      </c>
      <c r="N78" s="39" t="s">
        <v>510</v>
      </c>
      <c r="O78" s="27" t="s">
        <v>510</v>
      </c>
      <c r="P78" s="27" t="s">
        <v>510</v>
      </c>
      <c r="Q78" s="28" t="s">
        <v>510</v>
      </c>
      <c r="R78" s="28" t="s">
        <v>510</v>
      </c>
      <c r="S78" s="28" t="s">
        <v>510</v>
      </c>
      <c r="T78" s="28" t="s">
        <v>510</v>
      </c>
      <c r="U78" s="17"/>
      <c r="V78" s="38" t="s">
        <v>510</v>
      </c>
      <c r="W78" s="38"/>
      <c r="X78" s="145"/>
      <c r="Y78" s="145"/>
      <c r="Z78" s="145"/>
      <c r="AA78" s="145"/>
      <c r="AB78" s="145"/>
      <c r="AC78" s="145"/>
      <c r="AD78" s="145"/>
      <c r="AE78" s="145"/>
      <c r="AF78" s="145"/>
      <c r="AG78" s="145"/>
      <c r="AH78" s="145"/>
      <c r="AI78" s="145"/>
      <c r="AJ78" s="145"/>
      <c r="AK78" s="19"/>
      <c r="AL78" s="19"/>
      <c r="AM78" s="19"/>
    </row>
    <row r="79" spans="2:39" s="29" customFormat="1" ht="39.6" x14ac:dyDescent="0.3">
      <c r="B79" s="44" t="s">
        <v>473</v>
      </c>
      <c r="C79" s="44" t="s">
        <v>761</v>
      </c>
      <c r="D79" s="40" t="s">
        <v>870</v>
      </c>
      <c r="E79" s="44" t="s">
        <v>534</v>
      </c>
      <c r="F79" s="44" t="s">
        <v>535</v>
      </c>
      <c r="G79" s="44" t="s">
        <v>536</v>
      </c>
      <c r="H79" s="44">
        <v>2</v>
      </c>
      <c r="I79" s="44" t="s">
        <v>510</v>
      </c>
      <c r="J79" s="44" t="s">
        <v>510</v>
      </c>
      <c r="K79" s="44" t="s">
        <v>510</v>
      </c>
      <c r="L79" s="44" t="s">
        <v>510</v>
      </c>
      <c r="M79" s="44"/>
      <c r="N79" s="44" t="s">
        <v>510</v>
      </c>
      <c r="O79" s="26" t="s">
        <v>510</v>
      </c>
      <c r="P79" s="26" t="s">
        <v>510</v>
      </c>
      <c r="Q79" s="25" t="s">
        <v>510</v>
      </c>
      <c r="R79" s="25" t="s">
        <v>510</v>
      </c>
      <c r="S79" s="25" t="s">
        <v>510</v>
      </c>
      <c r="T79" s="25" t="s">
        <v>510</v>
      </c>
      <c r="U79" s="56"/>
      <c r="V79" s="44" t="s">
        <v>510</v>
      </c>
      <c r="W79" s="44"/>
      <c r="X79" s="145"/>
      <c r="Y79" s="145"/>
      <c r="Z79" s="145"/>
      <c r="AA79" s="145"/>
      <c r="AB79" s="145"/>
      <c r="AC79" s="145"/>
      <c r="AD79" s="145"/>
      <c r="AE79" s="145"/>
      <c r="AF79" s="145"/>
      <c r="AG79" s="145"/>
      <c r="AH79" s="145"/>
      <c r="AI79" s="145"/>
      <c r="AJ79" s="145"/>
      <c r="AK79" s="19"/>
      <c r="AL79" s="19"/>
      <c r="AM79" s="19"/>
    </row>
    <row r="80" spans="2:39" s="29" customFormat="1" ht="39.6" x14ac:dyDescent="0.3">
      <c r="B80" s="44" t="s">
        <v>474</v>
      </c>
      <c r="C80" s="44" t="s">
        <v>762</v>
      </c>
      <c r="D80" s="40" t="s">
        <v>126</v>
      </c>
      <c r="E80" s="44" t="s">
        <v>537</v>
      </c>
      <c r="F80" s="44" t="s">
        <v>535</v>
      </c>
      <c r="G80" s="44" t="s">
        <v>536</v>
      </c>
      <c r="H80" s="58">
        <v>13</v>
      </c>
      <c r="I80" s="44" t="s">
        <v>510</v>
      </c>
      <c r="J80" s="44" t="s">
        <v>510</v>
      </c>
      <c r="K80" s="44" t="s">
        <v>510</v>
      </c>
      <c r="L80" s="44" t="s">
        <v>510</v>
      </c>
      <c r="M80" s="44"/>
      <c r="N80" s="44" t="s">
        <v>510</v>
      </c>
      <c r="O80" s="26" t="s">
        <v>510</v>
      </c>
      <c r="P80" s="26" t="s">
        <v>510</v>
      </c>
      <c r="Q80" s="25" t="s">
        <v>510</v>
      </c>
      <c r="R80" s="25" t="s">
        <v>510</v>
      </c>
      <c r="S80" s="25" t="s">
        <v>510</v>
      </c>
      <c r="T80" s="25" t="s">
        <v>510</v>
      </c>
      <c r="U80" s="56"/>
      <c r="V80" s="44" t="s">
        <v>510</v>
      </c>
      <c r="W80" s="44"/>
      <c r="X80" s="145"/>
      <c r="Y80" s="145"/>
      <c r="Z80" s="145"/>
      <c r="AA80" s="145"/>
      <c r="AB80" s="145"/>
      <c r="AC80" s="145"/>
      <c r="AD80" s="145"/>
      <c r="AE80" s="145"/>
      <c r="AF80" s="145"/>
      <c r="AG80" s="145"/>
      <c r="AH80" s="145"/>
      <c r="AI80" s="145"/>
      <c r="AJ80" s="145"/>
      <c r="AK80" s="19"/>
      <c r="AL80" s="19"/>
      <c r="AM80" s="19"/>
    </row>
    <row r="81" spans="2:39" ht="26.4" x14ac:dyDescent="0.3">
      <c r="B81" s="38" t="s">
        <v>472</v>
      </c>
      <c r="C81" s="38" t="s">
        <v>511</v>
      </c>
      <c r="D81" s="40" t="s">
        <v>511</v>
      </c>
      <c r="E81" s="38" t="s">
        <v>471</v>
      </c>
      <c r="F81" s="39" t="s">
        <v>510</v>
      </c>
      <c r="G81" s="39" t="s">
        <v>510</v>
      </c>
      <c r="H81" s="39" t="s">
        <v>510</v>
      </c>
      <c r="I81" s="39" t="s">
        <v>510</v>
      </c>
      <c r="J81" s="39" t="s">
        <v>510</v>
      </c>
      <c r="K81" s="39" t="s">
        <v>510</v>
      </c>
      <c r="L81" s="39" t="s">
        <v>510</v>
      </c>
      <c r="M81" s="39" t="s">
        <v>510</v>
      </c>
      <c r="N81" s="39" t="s">
        <v>510</v>
      </c>
      <c r="O81" s="27" t="s">
        <v>510</v>
      </c>
      <c r="P81" s="27" t="s">
        <v>510</v>
      </c>
      <c r="Q81" s="28" t="s">
        <v>510</v>
      </c>
      <c r="R81" s="28" t="s">
        <v>510</v>
      </c>
      <c r="S81" s="28" t="s">
        <v>510</v>
      </c>
      <c r="T81" s="28" t="s">
        <v>510</v>
      </c>
      <c r="U81" s="17"/>
      <c r="V81" s="38" t="s">
        <v>510</v>
      </c>
      <c r="W81" s="38"/>
      <c r="X81" s="145"/>
      <c r="Y81" s="145"/>
      <c r="Z81" s="145"/>
      <c r="AA81" s="145"/>
      <c r="AB81" s="145"/>
      <c r="AC81" s="145"/>
      <c r="AD81" s="145"/>
      <c r="AE81" s="145"/>
      <c r="AF81" s="145"/>
      <c r="AG81" s="145"/>
      <c r="AH81" s="145"/>
      <c r="AI81" s="145"/>
      <c r="AJ81" s="145"/>
      <c r="AK81" s="19"/>
      <c r="AL81" s="19"/>
      <c r="AM81" s="19"/>
    </row>
    <row r="82" spans="2:39" s="29" customFormat="1" ht="39.6" x14ac:dyDescent="0.3">
      <c r="B82" s="44" t="s">
        <v>538</v>
      </c>
      <c r="C82" s="126" t="s">
        <v>1121</v>
      </c>
      <c r="D82" s="40" t="s">
        <v>839</v>
      </c>
      <c r="E82" s="44" t="s">
        <v>539</v>
      </c>
      <c r="F82" s="44" t="s">
        <v>540</v>
      </c>
      <c r="G82" s="44" t="s">
        <v>541</v>
      </c>
      <c r="H82" s="58">
        <v>3</v>
      </c>
      <c r="I82" s="44" t="s">
        <v>510</v>
      </c>
      <c r="J82" s="44" t="s">
        <v>510</v>
      </c>
      <c r="K82" s="44" t="s">
        <v>510</v>
      </c>
      <c r="L82" s="44" t="s">
        <v>544</v>
      </c>
      <c r="M82" s="44" t="s">
        <v>545</v>
      </c>
      <c r="N82" s="44">
        <v>1</v>
      </c>
      <c r="O82" s="26" t="s">
        <v>510</v>
      </c>
      <c r="P82" s="26"/>
      <c r="Q82" s="25" t="s">
        <v>510</v>
      </c>
      <c r="R82" s="25" t="s">
        <v>510</v>
      </c>
      <c r="S82" s="25" t="s">
        <v>510</v>
      </c>
      <c r="T82" s="25" t="s">
        <v>510</v>
      </c>
      <c r="U82" s="56"/>
      <c r="V82" s="44" t="s">
        <v>510</v>
      </c>
      <c r="W82" s="44"/>
      <c r="X82" s="145"/>
      <c r="Y82" s="145"/>
      <c r="Z82" s="145"/>
      <c r="AA82" s="145"/>
      <c r="AB82" s="145"/>
      <c r="AC82" s="145"/>
      <c r="AD82" s="145"/>
      <c r="AE82" s="145"/>
      <c r="AF82" s="145"/>
      <c r="AG82" s="145"/>
      <c r="AH82" s="145"/>
      <c r="AI82" s="145"/>
      <c r="AJ82" s="145"/>
      <c r="AK82" s="19"/>
      <c r="AL82" s="19"/>
      <c r="AM82" s="19"/>
    </row>
    <row r="83" spans="2:39" s="29" customFormat="1" ht="39.6" x14ac:dyDescent="0.3">
      <c r="B83" s="44" t="s">
        <v>542</v>
      </c>
      <c r="C83" s="44" t="s">
        <v>763</v>
      </c>
      <c r="D83" s="40" t="s">
        <v>387</v>
      </c>
      <c r="E83" s="44" t="s">
        <v>388</v>
      </c>
      <c r="F83" s="44" t="s">
        <v>510</v>
      </c>
      <c r="G83" s="44" t="s">
        <v>510</v>
      </c>
      <c r="H83" s="44"/>
      <c r="I83" s="44" t="s">
        <v>543</v>
      </c>
      <c r="J83" s="44" t="s">
        <v>878</v>
      </c>
      <c r="K83" s="44">
        <v>1</v>
      </c>
      <c r="L83" s="44" t="s">
        <v>510</v>
      </c>
      <c r="M83" s="44" t="s">
        <v>510</v>
      </c>
      <c r="N83" s="44" t="s">
        <v>510</v>
      </c>
      <c r="O83" s="26" t="s">
        <v>510</v>
      </c>
      <c r="P83" s="26"/>
      <c r="Q83" s="25" t="s">
        <v>510</v>
      </c>
      <c r="R83" s="25" t="s">
        <v>510</v>
      </c>
      <c r="S83" s="25" t="s">
        <v>510</v>
      </c>
      <c r="T83" s="25" t="s">
        <v>510</v>
      </c>
      <c r="U83" s="56"/>
      <c r="V83" s="44" t="s">
        <v>510</v>
      </c>
      <c r="W83" s="44"/>
      <c r="X83" s="145"/>
      <c r="Y83" s="145"/>
      <c r="Z83" s="145"/>
      <c r="AA83" s="145"/>
      <c r="AB83" s="145"/>
      <c r="AC83" s="145"/>
      <c r="AD83" s="145"/>
      <c r="AE83" s="145"/>
      <c r="AF83" s="145"/>
      <c r="AG83" s="145"/>
      <c r="AH83" s="145"/>
      <c r="AI83" s="145"/>
      <c r="AJ83" s="145"/>
      <c r="AK83" s="19"/>
      <c r="AL83" s="19"/>
      <c r="AM83" s="19"/>
    </row>
    <row r="84" spans="2:39" s="29" customFormat="1" ht="39.6" x14ac:dyDescent="0.3">
      <c r="B84" s="44" t="s">
        <v>1114</v>
      </c>
      <c r="C84" s="44" t="s">
        <v>764</v>
      </c>
      <c r="D84" s="40" t="s">
        <v>384</v>
      </c>
      <c r="E84" s="44" t="s">
        <v>385</v>
      </c>
      <c r="F84" s="44" t="s">
        <v>510</v>
      </c>
      <c r="G84" s="44" t="s">
        <v>510</v>
      </c>
      <c r="H84" s="44" t="s">
        <v>510</v>
      </c>
      <c r="I84" s="44" t="s">
        <v>543</v>
      </c>
      <c r="J84" s="44" t="s">
        <v>878</v>
      </c>
      <c r="K84" s="44">
        <v>1</v>
      </c>
      <c r="L84" s="44" t="s">
        <v>510</v>
      </c>
      <c r="M84" s="44" t="s">
        <v>510</v>
      </c>
      <c r="N84" s="44" t="s">
        <v>510</v>
      </c>
      <c r="O84" s="26" t="s">
        <v>510</v>
      </c>
      <c r="P84" s="26"/>
      <c r="Q84" s="25" t="s">
        <v>510</v>
      </c>
      <c r="R84" s="25" t="s">
        <v>510</v>
      </c>
      <c r="S84" s="25" t="s">
        <v>510</v>
      </c>
      <c r="T84" s="25" t="s">
        <v>510</v>
      </c>
      <c r="U84" s="56"/>
      <c r="V84" s="44" t="s">
        <v>510</v>
      </c>
      <c r="W84" s="44"/>
      <c r="X84" s="145"/>
      <c r="Y84" s="145"/>
      <c r="Z84" s="145"/>
      <c r="AA84" s="145"/>
      <c r="AB84" s="145"/>
      <c r="AC84" s="145"/>
      <c r="AD84" s="145"/>
      <c r="AE84" s="145"/>
      <c r="AF84" s="145"/>
      <c r="AG84" s="145"/>
      <c r="AH84" s="145"/>
      <c r="AI84" s="145"/>
      <c r="AJ84" s="145"/>
      <c r="AK84" s="19"/>
      <c r="AL84" s="19"/>
      <c r="AM84" s="19"/>
    </row>
    <row r="85" spans="2:39" s="29" customFormat="1" ht="35.1" customHeight="1" x14ac:dyDescent="0.3">
      <c r="B85" s="44" t="s">
        <v>1115</v>
      </c>
      <c r="C85" s="44" t="s">
        <v>1116</v>
      </c>
      <c r="D85" s="40" t="s">
        <v>511</v>
      </c>
      <c r="E85" s="44" t="s">
        <v>1074</v>
      </c>
      <c r="F85" s="44" t="s">
        <v>540</v>
      </c>
      <c r="G85" s="44" t="s">
        <v>541</v>
      </c>
      <c r="H85" s="44">
        <v>1</v>
      </c>
      <c r="I85" s="44" t="s">
        <v>510</v>
      </c>
      <c r="J85" s="44" t="s">
        <v>510</v>
      </c>
      <c r="K85" s="44" t="s">
        <v>510</v>
      </c>
      <c r="L85" s="44" t="s">
        <v>544</v>
      </c>
      <c r="M85" s="44" t="s">
        <v>545</v>
      </c>
      <c r="N85" s="44">
        <v>1</v>
      </c>
      <c r="O85" s="26" t="s">
        <v>510</v>
      </c>
      <c r="P85" s="26"/>
      <c r="Q85" s="25" t="s">
        <v>510</v>
      </c>
      <c r="R85" s="25" t="s">
        <v>510</v>
      </c>
      <c r="S85" s="25" t="s">
        <v>510</v>
      </c>
      <c r="T85" s="25" t="s">
        <v>510</v>
      </c>
      <c r="U85" s="56"/>
      <c r="V85" s="44" t="s">
        <v>510</v>
      </c>
      <c r="W85" s="44"/>
      <c r="X85" s="145"/>
      <c r="Y85" s="145"/>
      <c r="Z85" s="145"/>
      <c r="AA85" s="145"/>
      <c r="AB85" s="145"/>
      <c r="AC85" s="145"/>
      <c r="AD85" s="145"/>
      <c r="AE85" s="145"/>
      <c r="AF85" s="145"/>
      <c r="AG85" s="145"/>
      <c r="AH85" s="145"/>
      <c r="AI85" s="145"/>
      <c r="AJ85" s="145"/>
      <c r="AK85" s="19"/>
      <c r="AL85" s="19"/>
      <c r="AM85" s="19"/>
    </row>
    <row r="86" spans="2:39" ht="26.4" x14ac:dyDescent="0.3">
      <c r="B86" s="38" t="s">
        <v>546</v>
      </c>
      <c r="C86" s="38" t="s">
        <v>511</v>
      </c>
      <c r="D86" s="40" t="s">
        <v>511</v>
      </c>
      <c r="E86" s="38" t="s">
        <v>475</v>
      </c>
      <c r="F86" s="39" t="s">
        <v>510</v>
      </c>
      <c r="G86" s="39" t="s">
        <v>510</v>
      </c>
      <c r="H86" s="39" t="s">
        <v>510</v>
      </c>
      <c r="I86" s="39" t="s">
        <v>510</v>
      </c>
      <c r="J86" s="39" t="s">
        <v>510</v>
      </c>
      <c r="K86" s="39" t="s">
        <v>510</v>
      </c>
      <c r="L86" s="39" t="s">
        <v>510</v>
      </c>
      <c r="M86" s="39" t="s">
        <v>510</v>
      </c>
      <c r="N86" s="39" t="s">
        <v>510</v>
      </c>
      <c r="O86" s="27" t="s">
        <v>510</v>
      </c>
      <c r="P86" s="27" t="s">
        <v>510</v>
      </c>
      <c r="Q86" s="28" t="s">
        <v>510</v>
      </c>
      <c r="R86" s="28" t="s">
        <v>510</v>
      </c>
      <c r="S86" s="28" t="s">
        <v>510</v>
      </c>
      <c r="T86" s="28" t="s">
        <v>510</v>
      </c>
      <c r="U86" s="17"/>
      <c r="V86" s="39" t="s">
        <v>510</v>
      </c>
      <c r="W86" s="39"/>
      <c r="X86" s="145"/>
      <c r="Y86" s="145"/>
      <c r="Z86" s="145"/>
      <c r="AA86" s="145"/>
      <c r="AB86" s="145"/>
      <c r="AC86" s="145"/>
      <c r="AD86" s="145"/>
      <c r="AE86" s="145"/>
      <c r="AF86" s="145"/>
      <c r="AG86" s="145"/>
      <c r="AH86" s="145"/>
      <c r="AI86" s="145"/>
      <c r="AJ86" s="145"/>
      <c r="AK86" s="19"/>
      <c r="AL86" s="19"/>
      <c r="AM86" s="19"/>
    </row>
    <row r="87" spans="2:39" s="29" customFormat="1" ht="39.6" x14ac:dyDescent="0.3">
      <c r="B87" s="44" t="s">
        <v>547</v>
      </c>
      <c r="C87" s="44" t="s">
        <v>765</v>
      </c>
      <c r="D87" s="40" t="s">
        <v>119</v>
      </c>
      <c r="E87" s="44" t="s">
        <v>120</v>
      </c>
      <c r="F87" s="44" t="s">
        <v>548</v>
      </c>
      <c r="G87" s="44" t="s">
        <v>879</v>
      </c>
      <c r="H87" s="58">
        <v>1.34</v>
      </c>
      <c r="I87" s="44" t="s">
        <v>510</v>
      </c>
      <c r="J87" s="44" t="s">
        <v>510</v>
      </c>
      <c r="K87" s="44" t="s">
        <v>510</v>
      </c>
      <c r="L87" s="44" t="s">
        <v>510</v>
      </c>
      <c r="M87" s="44" t="s">
        <v>510</v>
      </c>
      <c r="N87" s="44" t="s">
        <v>510</v>
      </c>
      <c r="O87" s="26" t="s">
        <v>510</v>
      </c>
      <c r="P87" s="26" t="s">
        <v>510</v>
      </c>
      <c r="Q87" s="25" t="s">
        <v>510</v>
      </c>
      <c r="R87" s="25" t="s">
        <v>510</v>
      </c>
      <c r="S87" s="25" t="s">
        <v>510</v>
      </c>
      <c r="T87" s="25" t="s">
        <v>510</v>
      </c>
      <c r="U87" s="56"/>
      <c r="V87" s="44" t="s">
        <v>510</v>
      </c>
      <c r="W87" s="44"/>
      <c r="X87" s="145"/>
      <c r="Y87" s="145"/>
      <c r="Z87" s="145"/>
      <c r="AA87" s="145"/>
      <c r="AB87" s="145"/>
      <c r="AC87" s="145"/>
      <c r="AD87" s="145"/>
      <c r="AE87" s="145"/>
      <c r="AF87" s="145"/>
      <c r="AG87" s="145"/>
      <c r="AH87" s="145"/>
      <c r="AI87" s="145"/>
      <c r="AJ87" s="145"/>
      <c r="AK87" s="19"/>
      <c r="AL87" s="19"/>
      <c r="AM87" s="19"/>
    </row>
    <row r="88" spans="2:39" s="29" customFormat="1" ht="39.6" x14ac:dyDescent="0.3">
      <c r="B88" s="44" t="s">
        <v>549</v>
      </c>
      <c r="C88" s="44" t="s">
        <v>766</v>
      </c>
      <c r="D88" s="40" t="s">
        <v>112</v>
      </c>
      <c r="E88" s="44" t="s">
        <v>113</v>
      </c>
      <c r="F88" s="44" t="s">
        <v>548</v>
      </c>
      <c r="G88" s="44" t="s">
        <v>879</v>
      </c>
      <c r="H88" s="44">
        <v>0.75</v>
      </c>
      <c r="I88" s="44" t="s">
        <v>510</v>
      </c>
      <c r="J88" s="44" t="s">
        <v>510</v>
      </c>
      <c r="K88" s="44" t="s">
        <v>510</v>
      </c>
      <c r="L88" s="44" t="s">
        <v>510</v>
      </c>
      <c r="M88" s="44" t="s">
        <v>510</v>
      </c>
      <c r="N88" s="44" t="s">
        <v>510</v>
      </c>
      <c r="O88" s="26" t="s">
        <v>510</v>
      </c>
      <c r="P88" s="26" t="s">
        <v>510</v>
      </c>
      <c r="Q88" s="25" t="s">
        <v>510</v>
      </c>
      <c r="R88" s="25" t="s">
        <v>510</v>
      </c>
      <c r="S88" s="25" t="s">
        <v>510</v>
      </c>
      <c r="T88" s="25" t="s">
        <v>510</v>
      </c>
      <c r="U88" s="56"/>
      <c r="V88" s="44" t="s">
        <v>510</v>
      </c>
      <c r="W88" s="44"/>
      <c r="X88" s="145"/>
      <c r="Y88" s="145"/>
      <c r="Z88" s="145"/>
      <c r="AA88" s="145"/>
      <c r="AB88" s="145"/>
      <c r="AC88" s="145"/>
      <c r="AD88" s="145"/>
      <c r="AE88" s="145"/>
      <c r="AF88" s="145"/>
      <c r="AG88" s="145"/>
      <c r="AH88" s="145"/>
      <c r="AI88" s="145"/>
      <c r="AJ88" s="145"/>
      <c r="AK88" s="19"/>
      <c r="AL88" s="19"/>
      <c r="AM88" s="19"/>
    </row>
    <row r="89" spans="2:39" s="29" customFormat="1" ht="39.6" x14ac:dyDescent="0.3">
      <c r="B89" s="44" t="s">
        <v>550</v>
      </c>
      <c r="C89" s="44" t="s">
        <v>767</v>
      </c>
      <c r="D89" s="40" t="s">
        <v>117</v>
      </c>
      <c r="E89" s="44" t="s">
        <v>551</v>
      </c>
      <c r="F89" s="44" t="s">
        <v>548</v>
      </c>
      <c r="G89" s="44" t="s">
        <v>879</v>
      </c>
      <c r="H89" s="44">
        <v>1.1599999999999999</v>
      </c>
      <c r="I89" s="44" t="s">
        <v>510</v>
      </c>
      <c r="J89" s="44" t="s">
        <v>510</v>
      </c>
      <c r="K89" s="44" t="s">
        <v>510</v>
      </c>
      <c r="L89" s="44" t="s">
        <v>510</v>
      </c>
      <c r="M89" s="44" t="s">
        <v>510</v>
      </c>
      <c r="N89" s="44" t="s">
        <v>510</v>
      </c>
      <c r="O89" s="26" t="s">
        <v>510</v>
      </c>
      <c r="P89" s="26" t="s">
        <v>510</v>
      </c>
      <c r="Q89" s="25" t="s">
        <v>510</v>
      </c>
      <c r="R89" s="25" t="s">
        <v>510</v>
      </c>
      <c r="S89" s="25" t="s">
        <v>510</v>
      </c>
      <c r="T89" s="25" t="s">
        <v>510</v>
      </c>
      <c r="U89" s="56"/>
      <c r="V89" s="44" t="s">
        <v>510</v>
      </c>
      <c r="W89" s="44"/>
      <c r="X89" s="145"/>
      <c r="Y89" s="145"/>
      <c r="Z89" s="145"/>
      <c r="AA89" s="145"/>
      <c r="AB89" s="145"/>
      <c r="AC89" s="145"/>
      <c r="AD89" s="145"/>
      <c r="AE89" s="145"/>
      <c r="AF89" s="145"/>
      <c r="AG89" s="145"/>
      <c r="AH89" s="145"/>
      <c r="AI89" s="145"/>
      <c r="AJ89" s="145"/>
      <c r="AK89" s="19"/>
      <c r="AL89" s="19"/>
      <c r="AM89" s="19"/>
    </row>
    <row r="90" spans="2:39" s="29" customFormat="1" ht="39.6" x14ac:dyDescent="0.3">
      <c r="B90" s="44" t="s">
        <v>552</v>
      </c>
      <c r="C90" s="44" t="s">
        <v>768</v>
      </c>
      <c r="D90" s="40" t="s">
        <v>122</v>
      </c>
      <c r="E90" s="44" t="s">
        <v>123</v>
      </c>
      <c r="F90" s="44" t="s">
        <v>548</v>
      </c>
      <c r="G90" s="44" t="s">
        <v>879</v>
      </c>
      <c r="H90" s="44">
        <v>0.8</v>
      </c>
      <c r="I90" s="44" t="s">
        <v>510</v>
      </c>
      <c r="J90" s="44" t="s">
        <v>510</v>
      </c>
      <c r="K90" s="44" t="s">
        <v>510</v>
      </c>
      <c r="L90" s="44" t="s">
        <v>510</v>
      </c>
      <c r="M90" s="44" t="s">
        <v>510</v>
      </c>
      <c r="N90" s="44" t="s">
        <v>510</v>
      </c>
      <c r="O90" s="26" t="s">
        <v>510</v>
      </c>
      <c r="P90" s="26" t="s">
        <v>510</v>
      </c>
      <c r="Q90" s="25" t="s">
        <v>510</v>
      </c>
      <c r="R90" s="25" t="s">
        <v>510</v>
      </c>
      <c r="S90" s="25" t="s">
        <v>510</v>
      </c>
      <c r="T90" s="25" t="s">
        <v>510</v>
      </c>
      <c r="U90" s="56"/>
      <c r="V90" s="44" t="s">
        <v>510</v>
      </c>
      <c r="W90" s="44"/>
      <c r="X90" s="145"/>
      <c r="Y90" s="145"/>
      <c r="Z90" s="145"/>
      <c r="AA90" s="145"/>
      <c r="AB90" s="145"/>
      <c r="AC90" s="145"/>
      <c r="AD90" s="145"/>
      <c r="AE90" s="145"/>
      <c r="AF90" s="145"/>
      <c r="AG90" s="145"/>
      <c r="AH90" s="145"/>
      <c r="AI90" s="145"/>
      <c r="AJ90" s="145"/>
      <c r="AK90" s="19"/>
      <c r="AL90" s="19"/>
      <c r="AM90" s="19"/>
    </row>
    <row r="91" spans="2:39" s="29" customFormat="1" ht="39.6" x14ac:dyDescent="0.3">
      <c r="B91" s="44" t="s">
        <v>553</v>
      </c>
      <c r="C91" s="44" t="s">
        <v>769</v>
      </c>
      <c r="D91" s="40" t="s">
        <v>504</v>
      </c>
      <c r="E91" s="44" t="s">
        <v>505</v>
      </c>
      <c r="F91" s="44" t="s">
        <v>510</v>
      </c>
      <c r="G91" s="44" t="s">
        <v>510</v>
      </c>
      <c r="H91" s="44">
        <v>0</v>
      </c>
      <c r="I91" s="44" t="s">
        <v>554</v>
      </c>
      <c r="J91" s="44" t="s">
        <v>888</v>
      </c>
      <c r="K91" s="44">
        <v>0.66</v>
      </c>
      <c r="L91" s="44" t="s">
        <v>510</v>
      </c>
      <c r="M91" s="44" t="s">
        <v>510</v>
      </c>
      <c r="N91" s="44" t="s">
        <v>510</v>
      </c>
      <c r="O91" s="26" t="s">
        <v>510</v>
      </c>
      <c r="P91" s="26" t="s">
        <v>510</v>
      </c>
      <c r="Q91" s="25" t="s">
        <v>510</v>
      </c>
      <c r="R91" s="25" t="s">
        <v>510</v>
      </c>
      <c r="S91" s="25" t="s">
        <v>510</v>
      </c>
      <c r="T91" s="25" t="s">
        <v>510</v>
      </c>
      <c r="U91" s="56"/>
      <c r="V91" s="44" t="s">
        <v>510</v>
      </c>
      <c r="W91" s="44"/>
      <c r="X91" s="145"/>
      <c r="Y91" s="145"/>
      <c r="Z91" s="145"/>
      <c r="AA91" s="145"/>
      <c r="AB91" s="145"/>
      <c r="AC91" s="145"/>
      <c r="AD91" s="145"/>
      <c r="AE91" s="145"/>
      <c r="AF91" s="145"/>
      <c r="AG91" s="145"/>
      <c r="AH91" s="145"/>
      <c r="AI91" s="145"/>
      <c r="AJ91" s="145"/>
      <c r="AK91" s="19"/>
      <c r="AL91" s="19"/>
      <c r="AM91" s="19"/>
    </row>
    <row r="92" spans="2:39" ht="39.6" x14ac:dyDescent="0.3">
      <c r="B92" s="38" t="s">
        <v>555</v>
      </c>
      <c r="C92" s="38" t="s">
        <v>511</v>
      </c>
      <c r="D92" s="40" t="s">
        <v>511</v>
      </c>
      <c r="E92" s="38" t="s">
        <v>476</v>
      </c>
      <c r="F92" s="39" t="s">
        <v>510</v>
      </c>
      <c r="G92" s="39" t="s">
        <v>510</v>
      </c>
      <c r="H92" s="39" t="s">
        <v>510</v>
      </c>
      <c r="I92" s="39" t="s">
        <v>510</v>
      </c>
      <c r="J92" s="39" t="s">
        <v>510</v>
      </c>
      <c r="K92" s="39" t="s">
        <v>510</v>
      </c>
      <c r="L92" s="39" t="s">
        <v>510</v>
      </c>
      <c r="M92" s="39" t="s">
        <v>510</v>
      </c>
      <c r="N92" s="39" t="s">
        <v>510</v>
      </c>
      <c r="O92" s="27" t="s">
        <v>510</v>
      </c>
      <c r="P92" s="27" t="s">
        <v>510</v>
      </c>
      <c r="Q92" s="28" t="s">
        <v>510</v>
      </c>
      <c r="R92" s="28" t="s">
        <v>510</v>
      </c>
      <c r="S92" s="28" t="s">
        <v>510</v>
      </c>
      <c r="T92" s="28" t="s">
        <v>510</v>
      </c>
      <c r="U92" s="17"/>
      <c r="V92" s="39" t="s">
        <v>510</v>
      </c>
      <c r="W92" s="39"/>
      <c r="X92" s="145"/>
      <c r="Y92" s="145"/>
      <c r="Z92" s="145"/>
      <c r="AA92" s="145"/>
      <c r="AB92" s="145"/>
      <c r="AC92" s="145"/>
      <c r="AD92" s="145"/>
      <c r="AE92" s="145"/>
      <c r="AF92" s="145"/>
      <c r="AG92" s="145"/>
      <c r="AH92" s="145"/>
      <c r="AI92" s="145"/>
      <c r="AJ92" s="145"/>
      <c r="AK92" s="19"/>
      <c r="AL92" s="19"/>
      <c r="AM92" s="19"/>
    </row>
    <row r="93" spans="2:39" s="29" customFormat="1" ht="39.6" x14ac:dyDescent="0.3">
      <c r="B93" s="44" t="s">
        <v>556</v>
      </c>
      <c r="C93" s="44" t="s">
        <v>911</v>
      </c>
      <c r="D93" s="40" t="s">
        <v>187</v>
      </c>
      <c r="E93" s="44" t="s">
        <v>188</v>
      </c>
      <c r="F93" s="44" t="s">
        <v>557</v>
      </c>
      <c r="G93" s="44" t="s">
        <v>877</v>
      </c>
      <c r="H93" s="44">
        <v>0.78</v>
      </c>
      <c r="I93" s="44" t="s">
        <v>558</v>
      </c>
      <c r="J93" s="44" t="s">
        <v>559</v>
      </c>
      <c r="K93" s="44">
        <v>3</v>
      </c>
      <c r="L93" s="44" t="s">
        <v>510</v>
      </c>
      <c r="M93" s="44" t="s">
        <v>510</v>
      </c>
      <c r="N93" s="44" t="s">
        <v>510</v>
      </c>
      <c r="O93" s="26" t="s">
        <v>510</v>
      </c>
      <c r="P93" s="26" t="s">
        <v>510</v>
      </c>
      <c r="Q93" s="25" t="s">
        <v>510</v>
      </c>
      <c r="R93" s="25" t="s">
        <v>510</v>
      </c>
      <c r="S93" s="25" t="s">
        <v>510</v>
      </c>
      <c r="T93" s="25" t="s">
        <v>510</v>
      </c>
      <c r="U93" s="56"/>
      <c r="V93" s="44" t="s">
        <v>510</v>
      </c>
      <c r="W93" s="44"/>
      <c r="X93" s="145"/>
      <c r="Y93" s="145"/>
      <c r="Z93" s="145"/>
      <c r="AA93" s="145"/>
      <c r="AB93" s="145"/>
      <c r="AC93" s="145"/>
      <c r="AD93" s="145"/>
      <c r="AE93" s="145"/>
      <c r="AF93" s="145"/>
      <c r="AG93" s="145"/>
      <c r="AH93" s="145"/>
      <c r="AI93" s="145"/>
      <c r="AJ93" s="145"/>
      <c r="AK93" s="19"/>
      <c r="AL93" s="19"/>
      <c r="AM93" s="19"/>
    </row>
    <row r="94" spans="2:39" s="29" customFormat="1" ht="39.6" x14ac:dyDescent="0.3">
      <c r="B94" s="44" t="s">
        <v>560</v>
      </c>
      <c r="C94" s="44" t="s">
        <v>770</v>
      </c>
      <c r="D94" s="40" t="s">
        <v>185</v>
      </c>
      <c r="E94" s="44" t="s">
        <v>186</v>
      </c>
      <c r="F94" s="44" t="s">
        <v>510</v>
      </c>
      <c r="G94" s="44" t="s">
        <v>510</v>
      </c>
      <c r="H94" s="44" t="s">
        <v>510</v>
      </c>
      <c r="I94" s="44" t="s">
        <v>510</v>
      </c>
      <c r="J94" s="44" t="s">
        <v>510</v>
      </c>
      <c r="K94" s="44" t="s">
        <v>510</v>
      </c>
      <c r="L94" s="44" t="s">
        <v>561</v>
      </c>
      <c r="M94" s="44" t="s">
        <v>887</v>
      </c>
      <c r="N94" s="44">
        <v>0.72</v>
      </c>
      <c r="O94" s="26" t="s">
        <v>510</v>
      </c>
      <c r="P94" s="26" t="s">
        <v>510</v>
      </c>
      <c r="Q94" s="25" t="s">
        <v>510</v>
      </c>
      <c r="R94" s="25" t="s">
        <v>510</v>
      </c>
      <c r="S94" s="25" t="s">
        <v>510</v>
      </c>
      <c r="T94" s="25" t="s">
        <v>510</v>
      </c>
      <c r="U94" s="56"/>
      <c r="V94" s="44" t="s">
        <v>510</v>
      </c>
      <c r="W94" s="44"/>
      <c r="X94" s="145"/>
      <c r="Y94" s="145"/>
      <c r="Z94" s="145"/>
      <c r="AA94" s="145"/>
      <c r="AB94" s="145"/>
      <c r="AC94" s="145"/>
      <c r="AD94" s="145"/>
      <c r="AE94" s="145"/>
      <c r="AF94" s="145"/>
      <c r="AG94" s="145"/>
      <c r="AH94" s="145"/>
      <c r="AI94" s="145"/>
      <c r="AJ94" s="145"/>
      <c r="AK94" s="19"/>
      <c r="AL94" s="19"/>
      <c r="AM94" s="19"/>
    </row>
    <row r="95" spans="2:39" s="29" customFormat="1" ht="39.6" x14ac:dyDescent="0.3">
      <c r="B95" s="44" t="s">
        <v>562</v>
      </c>
      <c r="C95" s="44" t="s">
        <v>771</v>
      </c>
      <c r="D95" s="40" t="s">
        <v>193</v>
      </c>
      <c r="E95" s="44" t="s">
        <v>194</v>
      </c>
      <c r="F95" s="44" t="s">
        <v>510</v>
      </c>
      <c r="G95" s="44" t="s">
        <v>510</v>
      </c>
      <c r="H95" s="44" t="s">
        <v>510</v>
      </c>
      <c r="I95" s="44" t="s">
        <v>558</v>
      </c>
      <c r="J95" s="44" t="s">
        <v>559</v>
      </c>
      <c r="K95" s="58">
        <v>2</v>
      </c>
      <c r="L95" s="44" t="s">
        <v>510</v>
      </c>
      <c r="M95" s="44" t="s">
        <v>510</v>
      </c>
      <c r="N95" s="44" t="s">
        <v>510</v>
      </c>
      <c r="O95" s="26" t="s">
        <v>510</v>
      </c>
      <c r="P95" s="26"/>
      <c r="Q95" s="25" t="s">
        <v>510</v>
      </c>
      <c r="R95" s="25" t="s">
        <v>510</v>
      </c>
      <c r="S95" s="25" t="s">
        <v>510</v>
      </c>
      <c r="T95" s="25" t="s">
        <v>510</v>
      </c>
      <c r="U95" s="56"/>
      <c r="V95" s="44" t="s">
        <v>510</v>
      </c>
      <c r="W95" s="44"/>
      <c r="X95" s="145"/>
      <c r="Y95" s="145"/>
      <c r="Z95" s="145"/>
      <c r="AA95" s="145"/>
      <c r="AB95" s="145"/>
      <c r="AC95" s="145"/>
      <c r="AD95" s="145"/>
      <c r="AE95" s="145"/>
      <c r="AF95" s="145"/>
      <c r="AG95" s="145"/>
      <c r="AH95" s="145"/>
      <c r="AI95" s="145"/>
      <c r="AJ95" s="145"/>
      <c r="AK95" s="19"/>
      <c r="AL95" s="19"/>
      <c r="AM95" s="19"/>
    </row>
    <row r="96" spans="2:39" s="29" customFormat="1" ht="39.6" x14ac:dyDescent="0.3">
      <c r="B96" s="44" t="s">
        <v>563</v>
      </c>
      <c r="C96" s="44" t="s">
        <v>772</v>
      </c>
      <c r="D96" s="40" t="s">
        <v>190</v>
      </c>
      <c r="E96" s="44" t="s">
        <v>191</v>
      </c>
      <c r="F96" s="44" t="s">
        <v>510</v>
      </c>
      <c r="G96" s="44" t="s">
        <v>510</v>
      </c>
      <c r="H96" s="44" t="s">
        <v>510</v>
      </c>
      <c r="I96" s="44" t="s">
        <v>558</v>
      </c>
      <c r="J96" s="44" t="s">
        <v>559</v>
      </c>
      <c r="K96" s="44">
        <v>2</v>
      </c>
      <c r="L96" s="44" t="s">
        <v>510</v>
      </c>
      <c r="M96" s="44" t="s">
        <v>510</v>
      </c>
      <c r="N96" s="44" t="s">
        <v>510</v>
      </c>
      <c r="O96" s="26" t="s">
        <v>510</v>
      </c>
      <c r="P96" s="26" t="s">
        <v>510</v>
      </c>
      <c r="Q96" s="25" t="s">
        <v>510</v>
      </c>
      <c r="R96" s="25" t="s">
        <v>510</v>
      </c>
      <c r="S96" s="25" t="s">
        <v>510</v>
      </c>
      <c r="T96" s="25" t="s">
        <v>510</v>
      </c>
      <c r="U96" s="56"/>
      <c r="V96" s="44" t="s">
        <v>510</v>
      </c>
      <c r="W96" s="44"/>
      <c r="X96" s="145"/>
      <c r="Y96" s="145"/>
      <c r="Z96" s="145"/>
      <c r="AA96" s="145"/>
      <c r="AB96" s="145"/>
      <c r="AC96" s="145"/>
      <c r="AD96" s="145"/>
      <c r="AE96" s="145"/>
      <c r="AF96" s="145"/>
      <c r="AG96" s="145"/>
      <c r="AH96" s="145"/>
      <c r="AI96" s="145"/>
      <c r="AJ96" s="145"/>
      <c r="AK96" s="19"/>
      <c r="AL96" s="19"/>
      <c r="AM96" s="19"/>
    </row>
    <row r="97" spans="2:39" s="29" customFormat="1" ht="39.6" x14ac:dyDescent="0.3">
      <c r="B97" s="44" t="s">
        <v>564</v>
      </c>
      <c r="C97" s="44" t="s">
        <v>912</v>
      </c>
      <c r="D97" s="40" t="s">
        <v>192</v>
      </c>
      <c r="E97" s="44" t="s">
        <v>565</v>
      </c>
      <c r="F97" s="44" t="s">
        <v>557</v>
      </c>
      <c r="G97" s="44" t="s">
        <v>877</v>
      </c>
      <c r="H97" s="44">
        <v>0.62</v>
      </c>
      <c r="I97" s="44" t="s">
        <v>558</v>
      </c>
      <c r="J97" s="44" t="s">
        <v>559</v>
      </c>
      <c r="K97" s="44">
        <v>3</v>
      </c>
      <c r="L97" s="44" t="s">
        <v>510</v>
      </c>
      <c r="M97" s="44" t="s">
        <v>510</v>
      </c>
      <c r="N97" s="44" t="s">
        <v>510</v>
      </c>
      <c r="O97" s="26" t="s">
        <v>510</v>
      </c>
      <c r="P97" s="26" t="s">
        <v>510</v>
      </c>
      <c r="Q97" s="25" t="s">
        <v>510</v>
      </c>
      <c r="R97" s="25" t="s">
        <v>510</v>
      </c>
      <c r="S97" s="25" t="s">
        <v>510</v>
      </c>
      <c r="T97" s="25" t="s">
        <v>510</v>
      </c>
      <c r="U97" s="56"/>
      <c r="V97" s="44" t="s">
        <v>510</v>
      </c>
      <c r="W97" s="44"/>
      <c r="X97" s="145"/>
      <c r="Y97" s="145"/>
      <c r="Z97" s="145"/>
      <c r="AA97" s="145"/>
      <c r="AB97" s="145"/>
      <c r="AC97" s="145"/>
      <c r="AD97" s="145"/>
      <c r="AE97" s="145"/>
      <c r="AF97" s="145"/>
      <c r="AG97" s="145"/>
      <c r="AH97" s="145"/>
      <c r="AI97" s="145"/>
      <c r="AJ97" s="145"/>
      <c r="AK97" s="19"/>
      <c r="AL97" s="19"/>
      <c r="AM97" s="19"/>
    </row>
    <row r="98" spans="2:39" s="29" customFormat="1" ht="39.6" x14ac:dyDescent="0.3">
      <c r="B98" s="44" t="s">
        <v>566</v>
      </c>
      <c r="C98" s="44" t="s">
        <v>913</v>
      </c>
      <c r="D98" s="40" t="s">
        <v>189</v>
      </c>
      <c r="E98" s="44" t="s">
        <v>567</v>
      </c>
      <c r="F98" s="44" t="s">
        <v>557</v>
      </c>
      <c r="G98" s="44" t="s">
        <v>877</v>
      </c>
      <c r="H98" s="44">
        <v>2.19</v>
      </c>
      <c r="I98" s="44" t="s">
        <v>558</v>
      </c>
      <c r="J98" s="44" t="s">
        <v>559</v>
      </c>
      <c r="K98" s="44">
        <v>5</v>
      </c>
      <c r="L98" s="44" t="s">
        <v>510</v>
      </c>
      <c r="M98" s="44" t="s">
        <v>510</v>
      </c>
      <c r="N98" s="44" t="s">
        <v>510</v>
      </c>
      <c r="O98" s="26" t="s">
        <v>510</v>
      </c>
      <c r="P98" s="26" t="s">
        <v>510</v>
      </c>
      <c r="Q98" s="25" t="s">
        <v>510</v>
      </c>
      <c r="R98" s="25" t="s">
        <v>510</v>
      </c>
      <c r="S98" s="25" t="s">
        <v>510</v>
      </c>
      <c r="T98" s="25" t="s">
        <v>510</v>
      </c>
      <c r="U98" s="56"/>
      <c r="V98" s="44" t="s">
        <v>510</v>
      </c>
      <c r="W98" s="44"/>
      <c r="X98" s="145"/>
      <c r="Y98" s="145"/>
      <c r="Z98" s="145"/>
      <c r="AA98" s="145"/>
      <c r="AB98" s="145"/>
      <c r="AC98" s="145"/>
      <c r="AD98" s="145"/>
      <c r="AE98" s="145"/>
      <c r="AF98" s="145"/>
      <c r="AG98" s="145"/>
      <c r="AH98" s="145"/>
      <c r="AI98" s="145"/>
      <c r="AJ98" s="145"/>
      <c r="AK98" s="19"/>
      <c r="AL98" s="19"/>
      <c r="AM98" s="19"/>
    </row>
    <row r="99" spans="2:39" s="29" customFormat="1" ht="39.6" x14ac:dyDescent="0.3">
      <c r="B99" s="44" t="s">
        <v>568</v>
      </c>
      <c r="C99" s="44" t="s">
        <v>914</v>
      </c>
      <c r="D99" s="40" t="s">
        <v>195</v>
      </c>
      <c r="E99" s="44" t="s">
        <v>569</v>
      </c>
      <c r="F99" s="44" t="s">
        <v>510</v>
      </c>
      <c r="G99" s="44" t="s">
        <v>510</v>
      </c>
      <c r="H99" s="44" t="s">
        <v>510</v>
      </c>
      <c r="I99" s="44" t="s">
        <v>558</v>
      </c>
      <c r="J99" s="44" t="s">
        <v>559</v>
      </c>
      <c r="K99" s="44">
        <v>1</v>
      </c>
      <c r="L99" s="44" t="s">
        <v>510</v>
      </c>
      <c r="M99" s="44" t="s">
        <v>510</v>
      </c>
      <c r="N99" s="44" t="s">
        <v>510</v>
      </c>
      <c r="O99" s="26" t="s">
        <v>510</v>
      </c>
      <c r="P99" s="26" t="s">
        <v>510</v>
      </c>
      <c r="Q99" s="25" t="s">
        <v>510</v>
      </c>
      <c r="R99" s="25" t="s">
        <v>510</v>
      </c>
      <c r="S99" s="25" t="s">
        <v>510</v>
      </c>
      <c r="T99" s="25" t="s">
        <v>510</v>
      </c>
      <c r="U99" s="56"/>
      <c r="V99" s="44" t="s">
        <v>510</v>
      </c>
      <c r="W99" s="44"/>
      <c r="X99" s="145"/>
      <c r="Y99" s="145"/>
      <c r="Z99" s="145"/>
      <c r="AA99" s="145"/>
      <c r="AB99" s="145"/>
      <c r="AC99" s="145"/>
      <c r="AD99" s="145"/>
      <c r="AE99" s="145"/>
      <c r="AF99" s="145"/>
      <c r="AG99" s="145"/>
      <c r="AH99" s="145"/>
      <c r="AI99" s="145"/>
      <c r="AJ99" s="145"/>
      <c r="AK99" s="19"/>
      <c r="AL99" s="19"/>
      <c r="AM99" s="19"/>
    </row>
    <row r="100" spans="2:39" ht="26.4" x14ac:dyDescent="0.3">
      <c r="B100" s="38" t="s">
        <v>497</v>
      </c>
      <c r="C100" s="38" t="s">
        <v>511</v>
      </c>
      <c r="D100" s="40" t="s">
        <v>511</v>
      </c>
      <c r="E100" s="38" t="s">
        <v>498</v>
      </c>
      <c r="F100" s="39" t="s">
        <v>510</v>
      </c>
      <c r="G100" s="39" t="s">
        <v>510</v>
      </c>
      <c r="H100" s="39" t="s">
        <v>510</v>
      </c>
      <c r="I100" s="39"/>
      <c r="J100" s="39"/>
      <c r="K100" s="39"/>
      <c r="L100" s="39"/>
      <c r="M100" s="39"/>
      <c r="N100" s="39"/>
      <c r="O100" s="53"/>
      <c r="P100" s="53"/>
      <c r="Q100" s="17"/>
      <c r="R100" s="17"/>
      <c r="S100" s="17" t="s">
        <v>510</v>
      </c>
      <c r="T100" s="17"/>
      <c r="U100" s="17"/>
      <c r="V100" s="39" t="s">
        <v>510</v>
      </c>
      <c r="W100" s="39"/>
      <c r="X100" s="145"/>
      <c r="Y100" s="145"/>
      <c r="Z100" s="145"/>
      <c r="AA100" s="145"/>
      <c r="AB100" s="145"/>
      <c r="AC100" s="145"/>
      <c r="AD100" s="145"/>
      <c r="AE100" s="145"/>
      <c r="AF100" s="145"/>
      <c r="AG100" s="145"/>
      <c r="AH100" s="145"/>
      <c r="AI100" s="145"/>
      <c r="AJ100" s="145"/>
      <c r="AK100" s="19"/>
      <c r="AL100" s="19"/>
      <c r="AM100" s="19"/>
    </row>
    <row r="101" spans="2:39" ht="39.6" x14ac:dyDescent="0.3">
      <c r="B101" s="38" t="s">
        <v>570</v>
      </c>
      <c r="C101" s="38" t="s">
        <v>511</v>
      </c>
      <c r="D101" s="40" t="s">
        <v>511</v>
      </c>
      <c r="E101" s="38" t="s">
        <v>477</v>
      </c>
      <c r="F101" s="39" t="s">
        <v>510</v>
      </c>
      <c r="G101" s="39" t="s">
        <v>510</v>
      </c>
      <c r="H101" s="39" t="s">
        <v>510</v>
      </c>
      <c r="I101" s="38"/>
      <c r="J101" s="38"/>
      <c r="K101" s="38"/>
      <c r="L101" s="38"/>
      <c r="M101" s="38"/>
      <c r="N101" s="38"/>
      <c r="O101" s="16"/>
      <c r="P101" s="16"/>
      <c r="Q101" s="17"/>
      <c r="R101" s="17"/>
      <c r="S101" s="17" t="s">
        <v>510</v>
      </c>
      <c r="T101" s="17"/>
      <c r="U101" s="17"/>
      <c r="V101" s="38" t="s">
        <v>510</v>
      </c>
      <c r="W101" s="38"/>
      <c r="X101" s="145"/>
      <c r="Y101" s="145"/>
      <c r="Z101" s="145"/>
      <c r="AA101" s="145"/>
      <c r="AB101" s="145"/>
      <c r="AC101" s="145"/>
      <c r="AD101" s="145"/>
      <c r="AE101" s="145"/>
      <c r="AF101" s="145"/>
      <c r="AG101" s="145"/>
      <c r="AH101" s="145"/>
      <c r="AI101" s="145"/>
      <c r="AJ101" s="145"/>
      <c r="AK101" s="19"/>
      <c r="AL101" s="19"/>
      <c r="AM101" s="19"/>
    </row>
    <row r="102" spans="2:39" ht="66" x14ac:dyDescent="0.3">
      <c r="B102" s="38" t="s">
        <v>571</v>
      </c>
      <c r="C102" s="38" t="s">
        <v>511</v>
      </c>
      <c r="D102" s="40" t="s">
        <v>511</v>
      </c>
      <c r="E102" s="38" t="s">
        <v>478</v>
      </c>
      <c r="F102" s="39" t="s">
        <v>510</v>
      </c>
      <c r="G102" s="39" t="s">
        <v>510</v>
      </c>
      <c r="H102" s="39" t="s">
        <v>510</v>
      </c>
      <c r="I102" s="38"/>
      <c r="J102" s="38"/>
      <c r="K102" s="38"/>
      <c r="L102" s="38"/>
      <c r="M102" s="38"/>
      <c r="N102" s="38"/>
      <c r="O102" s="16"/>
      <c r="P102" s="16"/>
      <c r="Q102" s="17"/>
      <c r="R102" s="17"/>
      <c r="S102" s="17" t="s">
        <v>510</v>
      </c>
      <c r="T102" s="17"/>
      <c r="U102" s="17"/>
      <c r="V102" s="38" t="s">
        <v>510</v>
      </c>
      <c r="W102" s="38"/>
      <c r="X102" s="145"/>
      <c r="Y102" s="145"/>
      <c r="Z102" s="145"/>
      <c r="AA102" s="145"/>
      <c r="AB102" s="145"/>
      <c r="AC102" s="145"/>
      <c r="AD102" s="145"/>
      <c r="AE102" s="145"/>
      <c r="AF102" s="145"/>
      <c r="AG102" s="145"/>
      <c r="AH102" s="145"/>
      <c r="AI102" s="145"/>
      <c r="AJ102" s="145"/>
      <c r="AK102" s="19"/>
      <c r="AL102" s="19"/>
      <c r="AM102" s="19"/>
    </row>
    <row r="103" spans="2:39" ht="26.4" x14ac:dyDescent="0.3">
      <c r="B103" s="38" t="s">
        <v>572</v>
      </c>
      <c r="C103" s="38" t="s">
        <v>511</v>
      </c>
      <c r="D103" s="40" t="s">
        <v>511</v>
      </c>
      <c r="E103" s="38" t="s">
        <v>479</v>
      </c>
      <c r="F103" s="39" t="s">
        <v>510</v>
      </c>
      <c r="G103" s="39" t="s">
        <v>510</v>
      </c>
      <c r="H103" s="39" t="s">
        <v>510</v>
      </c>
      <c r="I103" s="38"/>
      <c r="J103" s="38"/>
      <c r="K103" s="38"/>
      <c r="L103" s="38"/>
      <c r="M103" s="38"/>
      <c r="N103" s="38"/>
      <c r="O103" s="16"/>
      <c r="P103" s="16"/>
      <c r="Q103" s="17"/>
      <c r="R103" s="17"/>
      <c r="S103" s="17" t="s">
        <v>510</v>
      </c>
      <c r="T103" s="17"/>
      <c r="U103" s="17"/>
      <c r="V103" s="38" t="s">
        <v>510</v>
      </c>
      <c r="W103" s="38"/>
      <c r="X103" s="145"/>
      <c r="Y103" s="145"/>
      <c r="Z103" s="145"/>
      <c r="AA103" s="145"/>
      <c r="AB103" s="145"/>
      <c r="AC103" s="145"/>
      <c r="AD103" s="145"/>
      <c r="AE103" s="145"/>
      <c r="AF103" s="145"/>
      <c r="AG103" s="145"/>
      <c r="AH103" s="145"/>
      <c r="AI103" s="145"/>
      <c r="AJ103" s="145"/>
      <c r="AK103" s="19"/>
      <c r="AL103" s="19"/>
      <c r="AM103" s="19"/>
    </row>
    <row r="104" spans="2:39" s="29" customFormat="1" ht="39.6" x14ac:dyDescent="0.3">
      <c r="B104" s="44" t="s">
        <v>573</v>
      </c>
      <c r="C104" s="44" t="s">
        <v>773</v>
      </c>
      <c r="D104" s="40" t="s">
        <v>354</v>
      </c>
      <c r="E104" s="44" t="s">
        <v>355</v>
      </c>
      <c r="F104" s="44" t="s">
        <v>893</v>
      </c>
      <c r="G104" s="44" t="s">
        <v>892</v>
      </c>
      <c r="H104" s="44">
        <v>1</v>
      </c>
      <c r="I104" s="44" t="s">
        <v>574</v>
      </c>
      <c r="J104" s="44" t="s">
        <v>575</v>
      </c>
      <c r="K104" s="44">
        <v>180</v>
      </c>
      <c r="L104" s="44" t="s">
        <v>510</v>
      </c>
      <c r="M104" s="44"/>
      <c r="N104" s="44" t="s">
        <v>510</v>
      </c>
      <c r="O104" s="26" t="s">
        <v>510</v>
      </c>
      <c r="P104" s="26" t="s">
        <v>510</v>
      </c>
      <c r="Q104" s="25" t="s">
        <v>510</v>
      </c>
      <c r="R104" s="25" t="s">
        <v>510</v>
      </c>
      <c r="S104" s="25" t="s">
        <v>510</v>
      </c>
      <c r="T104" s="25" t="s">
        <v>510</v>
      </c>
      <c r="U104" s="56"/>
      <c r="V104" s="44" t="s">
        <v>510</v>
      </c>
      <c r="W104" s="44"/>
      <c r="X104" s="145"/>
      <c r="Y104" s="145"/>
      <c r="Z104" s="145"/>
      <c r="AA104" s="145"/>
      <c r="AB104" s="145"/>
      <c r="AC104" s="145"/>
      <c r="AD104" s="145"/>
      <c r="AE104" s="145"/>
      <c r="AF104" s="145"/>
      <c r="AG104" s="145"/>
      <c r="AH104" s="145"/>
      <c r="AI104" s="145"/>
      <c r="AJ104" s="145"/>
      <c r="AK104" s="19"/>
      <c r="AL104" s="19"/>
      <c r="AM104" s="19"/>
    </row>
    <row r="105" spans="2:39" s="29" customFormat="1" ht="39.6" x14ac:dyDescent="0.3">
      <c r="B105" s="44" t="s">
        <v>576</v>
      </c>
      <c r="C105" s="44" t="s">
        <v>774</v>
      </c>
      <c r="D105" s="40" t="s">
        <v>358</v>
      </c>
      <c r="E105" s="44" t="s">
        <v>359</v>
      </c>
      <c r="F105" s="44" t="s">
        <v>893</v>
      </c>
      <c r="G105" s="44" t="s">
        <v>892</v>
      </c>
      <c r="H105" s="44">
        <v>2</v>
      </c>
      <c r="I105" s="44" t="s">
        <v>574</v>
      </c>
      <c r="J105" s="44" t="s">
        <v>575</v>
      </c>
      <c r="K105" s="44">
        <v>600</v>
      </c>
      <c r="L105" s="44" t="s">
        <v>510</v>
      </c>
      <c r="M105" s="44"/>
      <c r="N105" s="44" t="s">
        <v>510</v>
      </c>
      <c r="O105" s="26" t="s">
        <v>510</v>
      </c>
      <c r="P105" s="26" t="s">
        <v>510</v>
      </c>
      <c r="Q105" s="25" t="s">
        <v>510</v>
      </c>
      <c r="R105" s="25" t="s">
        <v>510</v>
      </c>
      <c r="S105" s="25" t="s">
        <v>510</v>
      </c>
      <c r="T105" s="25" t="s">
        <v>510</v>
      </c>
      <c r="U105" s="56"/>
      <c r="V105" s="44" t="s">
        <v>510</v>
      </c>
      <c r="W105" s="44"/>
      <c r="X105" s="145"/>
      <c r="Y105" s="145"/>
      <c r="Z105" s="145"/>
      <c r="AA105" s="145"/>
      <c r="AB105" s="145"/>
      <c r="AC105" s="145"/>
      <c r="AD105" s="145"/>
      <c r="AE105" s="145"/>
      <c r="AF105" s="145"/>
      <c r="AG105" s="145"/>
      <c r="AH105" s="145"/>
      <c r="AI105" s="145"/>
      <c r="AJ105" s="145"/>
      <c r="AK105" s="19"/>
      <c r="AL105" s="19"/>
      <c r="AM105" s="19"/>
    </row>
    <row r="106" spans="2:39" s="29" customFormat="1" ht="39.6" x14ac:dyDescent="0.3">
      <c r="B106" s="44" t="s">
        <v>577</v>
      </c>
      <c r="C106" s="44" t="s">
        <v>775</v>
      </c>
      <c r="D106" s="40" t="s">
        <v>352</v>
      </c>
      <c r="E106" s="44" t="s">
        <v>353</v>
      </c>
      <c r="F106" s="44" t="s">
        <v>893</v>
      </c>
      <c r="G106" s="44" t="s">
        <v>892</v>
      </c>
      <c r="H106" s="42">
        <v>1</v>
      </c>
      <c r="I106" s="42" t="s">
        <v>574</v>
      </c>
      <c r="J106" s="42" t="s">
        <v>575</v>
      </c>
      <c r="K106" s="42">
        <v>600</v>
      </c>
      <c r="L106" s="44" t="s">
        <v>510</v>
      </c>
      <c r="M106" s="44"/>
      <c r="N106" s="44" t="s">
        <v>510</v>
      </c>
      <c r="O106" s="26" t="s">
        <v>510</v>
      </c>
      <c r="P106" s="26" t="s">
        <v>510</v>
      </c>
      <c r="Q106" s="25" t="s">
        <v>510</v>
      </c>
      <c r="R106" s="25" t="s">
        <v>510</v>
      </c>
      <c r="S106" s="25" t="s">
        <v>510</v>
      </c>
      <c r="T106" s="25" t="s">
        <v>510</v>
      </c>
      <c r="U106" s="56"/>
      <c r="V106" s="44" t="s">
        <v>510</v>
      </c>
      <c r="W106" s="44"/>
      <c r="X106" s="145"/>
      <c r="Y106" s="145"/>
      <c r="Z106" s="145"/>
      <c r="AA106" s="145"/>
      <c r="AB106" s="145"/>
      <c r="AC106" s="145"/>
      <c r="AD106" s="145"/>
      <c r="AE106" s="145"/>
      <c r="AF106" s="145"/>
      <c r="AG106" s="145"/>
      <c r="AH106" s="145"/>
      <c r="AI106" s="145"/>
      <c r="AJ106" s="145"/>
      <c r="AK106" s="19"/>
      <c r="AL106" s="19"/>
      <c r="AM106" s="19"/>
    </row>
    <row r="107" spans="2:39" s="29" customFormat="1" ht="39.6" x14ac:dyDescent="0.3">
      <c r="B107" s="44" t="s">
        <v>578</v>
      </c>
      <c r="C107" s="44" t="s">
        <v>776</v>
      </c>
      <c r="D107" s="40" t="s">
        <v>356</v>
      </c>
      <c r="E107" s="44" t="s">
        <v>357</v>
      </c>
      <c r="F107" s="44" t="s">
        <v>893</v>
      </c>
      <c r="G107" s="44" t="s">
        <v>892</v>
      </c>
      <c r="H107" s="44">
        <v>1</v>
      </c>
      <c r="I107" s="44" t="s">
        <v>574</v>
      </c>
      <c r="J107" s="44" t="s">
        <v>575</v>
      </c>
      <c r="K107" s="44">
        <v>745</v>
      </c>
      <c r="L107" s="44" t="s">
        <v>510</v>
      </c>
      <c r="M107" s="44"/>
      <c r="N107" s="44" t="s">
        <v>510</v>
      </c>
      <c r="O107" s="26" t="s">
        <v>510</v>
      </c>
      <c r="P107" s="26" t="s">
        <v>510</v>
      </c>
      <c r="Q107" s="25" t="s">
        <v>510</v>
      </c>
      <c r="R107" s="25" t="s">
        <v>510</v>
      </c>
      <c r="S107" s="25" t="s">
        <v>510</v>
      </c>
      <c r="T107" s="25" t="s">
        <v>510</v>
      </c>
      <c r="U107" s="56"/>
      <c r="V107" s="44" t="s">
        <v>510</v>
      </c>
      <c r="W107" s="44"/>
      <c r="X107" s="145"/>
      <c r="Y107" s="145"/>
      <c r="Z107" s="145"/>
      <c r="AA107" s="145"/>
      <c r="AB107" s="145"/>
      <c r="AC107" s="145"/>
      <c r="AD107" s="145"/>
      <c r="AE107" s="145"/>
      <c r="AF107" s="145"/>
      <c r="AG107" s="145"/>
      <c r="AH107" s="145"/>
      <c r="AI107" s="145"/>
      <c r="AJ107" s="145"/>
      <c r="AK107" s="19"/>
      <c r="AL107" s="19"/>
      <c r="AM107" s="19"/>
    </row>
    <row r="108" spans="2:39" s="29" customFormat="1" ht="39.6" x14ac:dyDescent="0.3">
      <c r="B108" s="44" t="s">
        <v>579</v>
      </c>
      <c r="C108" s="44" t="s">
        <v>777</v>
      </c>
      <c r="D108" s="40" t="s">
        <v>350</v>
      </c>
      <c r="E108" s="44" t="s">
        <v>351</v>
      </c>
      <c r="F108" s="44" t="s">
        <v>893</v>
      </c>
      <c r="G108" s="44" t="s">
        <v>892</v>
      </c>
      <c r="H108" s="44">
        <v>2</v>
      </c>
      <c r="I108" s="44" t="s">
        <v>574</v>
      </c>
      <c r="J108" s="44" t="s">
        <v>575</v>
      </c>
      <c r="K108" s="44">
        <v>1146</v>
      </c>
      <c r="L108" s="44" t="s">
        <v>510</v>
      </c>
      <c r="M108" s="44"/>
      <c r="N108" s="44" t="s">
        <v>510</v>
      </c>
      <c r="O108" s="26" t="s">
        <v>510</v>
      </c>
      <c r="P108" s="26" t="s">
        <v>510</v>
      </c>
      <c r="Q108" s="25" t="s">
        <v>510</v>
      </c>
      <c r="R108" s="25" t="s">
        <v>510</v>
      </c>
      <c r="S108" s="25" t="s">
        <v>510</v>
      </c>
      <c r="T108" s="25" t="s">
        <v>510</v>
      </c>
      <c r="U108" s="56"/>
      <c r="V108" s="44" t="s">
        <v>510</v>
      </c>
      <c r="W108" s="44"/>
      <c r="X108" s="145"/>
      <c r="Y108" s="145"/>
      <c r="Z108" s="145"/>
      <c r="AA108" s="145"/>
      <c r="AB108" s="145"/>
      <c r="AC108" s="145"/>
      <c r="AD108" s="145"/>
      <c r="AE108" s="145"/>
      <c r="AF108" s="145"/>
      <c r="AG108" s="145"/>
      <c r="AH108" s="145"/>
      <c r="AI108" s="145"/>
      <c r="AJ108" s="145"/>
      <c r="AK108" s="19"/>
      <c r="AL108" s="19"/>
      <c r="AM108" s="19"/>
    </row>
    <row r="109" spans="2:39" ht="39.6" x14ac:dyDescent="0.3">
      <c r="B109" s="38" t="s">
        <v>580</v>
      </c>
      <c r="C109" s="38" t="s">
        <v>511</v>
      </c>
      <c r="D109" s="40" t="s">
        <v>511</v>
      </c>
      <c r="E109" s="38" t="s">
        <v>480</v>
      </c>
      <c r="F109" s="39" t="s">
        <v>510</v>
      </c>
      <c r="G109" s="39" t="s">
        <v>510</v>
      </c>
      <c r="H109" s="39" t="s">
        <v>510</v>
      </c>
      <c r="I109" s="39" t="s">
        <v>510</v>
      </c>
      <c r="J109" s="39" t="s">
        <v>510</v>
      </c>
      <c r="K109" s="39" t="s">
        <v>510</v>
      </c>
      <c r="L109" s="39" t="s">
        <v>510</v>
      </c>
      <c r="M109" s="39"/>
      <c r="N109" s="39" t="s">
        <v>510</v>
      </c>
      <c r="O109" s="27" t="s">
        <v>510</v>
      </c>
      <c r="P109" s="27" t="s">
        <v>510</v>
      </c>
      <c r="Q109" s="28" t="s">
        <v>510</v>
      </c>
      <c r="R109" s="28" t="s">
        <v>510</v>
      </c>
      <c r="S109" s="28" t="s">
        <v>510</v>
      </c>
      <c r="T109" s="28" t="s">
        <v>510</v>
      </c>
      <c r="U109" s="17"/>
      <c r="V109" s="38" t="s">
        <v>510</v>
      </c>
      <c r="W109" s="38"/>
      <c r="X109" s="145"/>
      <c r="Y109" s="145"/>
      <c r="Z109" s="145"/>
      <c r="AA109" s="145"/>
      <c r="AB109" s="145"/>
      <c r="AC109" s="145"/>
      <c r="AD109" s="145"/>
      <c r="AE109" s="145"/>
      <c r="AF109" s="145"/>
      <c r="AG109" s="145"/>
      <c r="AH109" s="145"/>
      <c r="AI109" s="145"/>
      <c r="AJ109" s="145"/>
      <c r="AK109" s="19"/>
      <c r="AL109" s="19"/>
      <c r="AM109" s="19"/>
    </row>
    <row r="110" spans="2:39" s="29" customFormat="1" ht="52.8" x14ac:dyDescent="0.3">
      <c r="B110" s="44" t="s">
        <v>581</v>
      </c>
      <c r="C110" s="44" t="s">
        <v>778</v>
      </c>
      <c r="D110" s="40" t="s">
        <v>364</v>
      </c>
      <c r="E110" s="44" t="s">
        <v>365</v>
      </c>
      <c r="F110" s="44" t="s">
        <v>895</v>
      </c>
      <c r="G110" s="44" t="s">
        <v>894</v>
      </c>
      <c r="H110" s="44">
        <v>1</v>
      </c>
      <c r="I110" s="44" t="s">
        <v>574</v>
      </c>
      <c r="J110" s="44" t="s">
        <v>575</v>
      </c>
      <c r="K110" s="44">
        <v>180</v>
      </c>
      <c r="L110" s="44" t="s">
        <v>510</v>
      </c>
      <c r="M110" s="44"/>
      <c r="N110" s="44" t="s">
        <v>510</v>
      </c>
      <c r="O110" s="26" t="s">
        <v>510</v>
      </c>
      <c r="P110" s="26" t="s">
        <v>510</v>
      </c>
      <c r="Q110" s="25" t="s">
        <v>510</v>
      </c>
      <c r="R110" s="25" t="s">
        <v>510</v>
      </c>
      <c r="S110" s="25" t="s">
        <v>510</v>
      </c>
      <c r="T110" s="25" t="s">
        <v>510</v>
      </c>
      <c r="U110" s="56"/>
      <c r="V110" s="44" t="s">
        <v>510</v>
      </c>
      <c r="W110" s="44"/>
      <c r="X110" s="145"/>
      <c r="Y110" s="145"/>
      <c r="Z110" s="145"/>
      <c r="AA110" s="145"/>
      <c r="AB110" s="145"/>
      <c r="AC110" s="145"/>
      <c r="AD110" s="145"/>
      <c r="AE110" s="145"/>
      <c r="AF110" s="145"/>
      <c r="AG110" s="145"/>
      <c r="AH110" s="145"/>
      <c r="AI110" s="145"/>
      <c r="AJ110" s="145"/>
      <c r="AK110" s="19"/>
      <c r="AL110" s="19"/>
      <c r="AM110" s="19"/>
    </row>
    <row r="111" spans="2:39" s="29" customFormat="1" ht="52.8" x14ac:dyDescent="0.3">
      <c r="B111" s="44" t="s">
        <v>582</v>
      </c>
      <c r="C111" s="44" t="s">
        <v>779</v>
      </c>
      <c r="D111" s="40" t="s">
        <v>367</v>
      </c>
      <c r="E111" s="44" t="s">
        <v>368</v>
      </c>
      <c r="F111" s="44" t="s">
        <v>895</v>
      </c>
      <c r="G111" s="44" t="s">
        <v>894</v>
      </c>
      <c r="H111" s="44">
        <v>1</v>
      </c>
      <c r="I111" s="44" t="s">
        <v>574</v>
      </c>
      <c r="J111" s="44" t="s">
        <v>575</v>
      </c>
      <c r="K111" s="44">
        <v>384</v>
      </c>
      <c r="L111" s="44" t="s">
        <v>510</v>
      </c>
      <c r="M111" s="44" t="s">
        <v>510</v>
      </c>
      <c r="N111" s="44" t="s">
        <v>510</v>
      </c>
      <c r="O111" s="26" t="s">
        <v>510</v>
      </c>
      <c r="P111" s="26" t="s">
        <v>510</v>
      </c>
      <c r="Q111" s="25" t="s">
        <v>510</v>
      </c>
      <c r="R111" s="25" t="s">
        <v>510</v>
      </c>
      <c r="S111" s="25" t="s">
        <v>510</v>
      </c>
      <c r="T111" s="25" t="s">
        <v>510</v>
      </c>
      <c r="U111" s="56"/>
      <c r="V111" s="44" t="s">
        <v>510</v>
      </c>
      <c r="W111" s="44"/>
      <c r="X111" s="145"/>
      <c r="Y111" s="145"/>
      <c r="Z111" s="145"/>
      <c r="AA111" s="145"/>
      <c r="AB111" s="145"/>
      <c r="AC111" s="145"/>
      <c r="AD111" s="145"/>
      <c r="AE111" s="145"/>
      <c r="AF111" s="145"/>
      <c r="AG111" s="145"/>
      <c r="AH111" s="145"/>
      <c r="AI111" s="145"/>
      <c r="AJ111" s="145"/>
      <c r="AK111" s="19"/>
      <c r="AL111" s="19"/>
      <c r="AM111" s="19"/>
    </row>
    <row r="112" spans="2:39" s="29" customFormat="1" ht="52.8" x14ac:dyDescent="0.3">
      <c r="B112" s="44" t="s">
        <v>583</v>
      </c>
      <c r="C112" s="44" t="s">
        <v>780</v>
      </c>
      <c r="D112" s="40" t="s">
        <v>366</v>
      </c>
      <c r="E112" s="44" t="s">
        <v>584</v>
      </c>
      <c r="F112" s="44" t="s">
        <v>895</v>
      </c>
      <c r="G112" s="44" t="s">
        <v>894</v>
      </c>
      <c r="H112" s="44">
        <v>1</v>
      </c>
      <c r="I112" s="44" t="s">
        <v>574</v>
      </c>
      <c r="J112" s="44" t="s">
        <v>575</v>
      </c>
      <c r="K112" s="44">
        <v>615</v>
      </c>
      <c r="L112" s="44" t="s">
        <v>510</v>
      </c>
      <c r="M112" s="44" t="s">
        <v>510</v>
      </c>
      <c r="N112" s="44" t="s">
        <v>510</v>
      </c>
      <c r="O112" s="26" t="s">
        <v>510</v>
      </c>
      <c r="P112" s="26" t="s">
        <v>510</v>
      </c>
      <c r="Q112" s="25" t="s">
        <v>510</v>
      </c>
      <c r="R112" s="25" t="s">
        <v>510</v>
      </c>
      <c r="S112" s="25" t="s">
        <v>510</v>
      </c>
      <c r="T112" s="25" t="s">
        <v>510</v>
      </c>
      <c r="U112" s="56"/>
      <c r="V112" s="44" t="s">
        <v>510</v>
      </c>
      <c r="W112" s="44"/>
      <c r="X112" s="145"/>
      <c r="Y112" s="145"/>
      <c r="Z112" s="145"/>
      <c r="AA112" s="145"/>
      <c r="AB112" s="145"/>
      <c r="AC112" s="145"/>
      <c r="AD112" s="145"/>
      <c r="AE112" s="145"/>
      <c r="AF112" s="145"/>
      <c r="AG112" s="145"/>
      <c r="AH112" s="145"/>
      <c r="AI112" s="145"/>
      <c r="AJ112" s="145"/>
      <c r="AK112" s="19"/>
      <c r="AL112" s="19"/>
      <c r="AM112" s="19"/>
    </row>
    <row r="113" spans="2:39" s="29" customFormat="1" ht="52.8" x14ac:dyDescent="0.3">
      <c r="B113" s="44" t="s">
        <v>585</v>
      </c>
      <c r="C113" s="44" t="s">
        <v>781</v>
      </c>
      <c r="D113" s="40" t="s">
        <v>362</v>
      </c>
      <c r="E113" s="44" t="s">
        <v>363</v>
      </c>
      <c r="F113" s="44" t="s">
        <v>895</v>
      </c>
      <c r="G113" s="44" t="s">
        <v>894</v>
      </c>
      <c r="H113" s="44">
        <v>1</v>
      </c>
      <c r="I113" s="44" t="s">
        <v>574</v>
      </c>
      <c r="J113" s="44" t="s">
        <v>575</v>
      </c>
      <c r="K113" s="44">
        <v>477</v>
      </c>
      <c r="L113" s="44" t="s">
        <v>510</v>
      </c>
      <c r="M113" s="44" t="s">
        <v>510</v>
      </c>
      <c r="N113" s="44" t="s">
        <v>510</v>
      </c>
      <c r="O113" s="26" t="s">
        <v>510</v>
      </c>
      <c r="P113" s="26" t="s">
        <v>510</v>
      </c>
      <c r="Q113" s="25" t="s">
        <v>510</v>
      </c>
      <c r="R113" s="25" t="s">
        <v>510</v>
      </c>
      <c r="S113" s="25" t="s">
        <v>510</v>
      </c>
      <c r="T113" s="25" t="s">
        <v>510</v>
      </c>
      <c r="U113" s="56"/>
      <c r="V113" s="44" t="s">
        <v>510</v>
      </c>
      <c r="W113" s="44"/>
      <c r="X113" s="145"/>
      <c r="Y113" s="145"/>
      <c r="Z113" s="145"/>
      <c r="AA113" s="145"/>
      <c r="AB113" s="145"/>
      <c r="AC113" s="145"/>
      <c r="AD113" s="145"/>
      <c r="AE113" s="145"/>
      <c r="AF113" s="145"/>
      <c r="AG113" s="145"/>
      <c r="AH113" s="145"/>
      <c r="AI113" s="145"/>
      <c r="AJ113" s="145"/>
      <c r="AK113" s="19"/>
      <c r="AL113" s="19"/>
      <c r="AM113" s="19"/>
    </row>
    <row r="114" spans="2:39" s="29" customFormat="1" ht="52.8" x14ac:dyDescent="0.3">
      <c r="B114" s="44" t="s">
        <v>586</v>
      </c>
      <c r="C114" s="44" t="s">
        <v>782</v>
      </c>
      <c r="D114" s="40" t="s">
        <v>360</v>
      </c>
      <c r="E114" s="44" t="s">
        <v>361</v>
      </c>
      <c r="F114" s="44" t="s">
        <v>895</v>
      </c>
      <c r="G114" s="44" t="s">
        <v>894</v>
      </c>
      <c r="H114" s="44">
        <v>1</v>
      </c>
      <c r="I114" s="44" t="s">
        <v>574</v>
      </c>
      <c r="J114" s="44" t="s">
        <v>575</v>
      </c>
      <c r="K114" s="44">
        <v>500</v>
      </c>
      <c r="L114" s="44" t="s">
        <v>510</v>
      </c>
      <c r="M114" s="44" t="s">
        <v>510</v>
      </c>
      <c r="N114" s="44" t="s">
        <v>510</v>
      </c>
      <c r="O114" s="26" t="s">
        <v>510</v>
      </c>
      <c r="P114" s="26" t="s">
        <v>510</v>
      </c>
      <c r="Q114" s="25" t="s">
        <v>510</v>
      </c>
      <c r="R114" s="25" t="s">
        <v>510</v>
      </c>
      <c r="S114" s="25" t="s">
        <v>510</v>
      </c>
      <c r="T114" s="25" t="s">
        <v>510</v>
      </c>
      <c r="U114" s="56"/>
      <c r="V114" s="44" t="s">
        <v>510</v>
      </c>
      <c r="W114" s="44"/>
      <c r="X114" s="145"/>
      <c r="Y114" s="145"/>
      <c r="Z114" s="145"/>
      <c r="AA114" s="145"/>
      <c r="AB114" s="145"/>
      <c r="AC114" s="145"/>
      <c r="AD114" s="145"/>
      <c r="AE114" s="145"/>
      <c r="AF114" s="145"/>
      <c r="AG114" s="145"/>
      <c r="AH114" s="145"/>
      <c r="AI114" s="145"/>
      <c r="AJ114" s="145"/>
      <c r="AK114" s="19"/>
      <c r="AL114" s="19"/>
      <c r="AM114" s="19"/>
    </row>
    <row r="115" spans="2:39" ht="39.6" x14ac:dyDescent="0.3">
      <c r="B115" s="38" t="s">
        <v>587</v>
      </c>
      <c r="C115" s="38" t="s">
        <v>511</v>
      </c>
      <c r="D115" s="40" t="s">
        <v>511</v>
      </c>
      <c r="E115" s="38" t="s">
        <v>481</v>
      </c>
      <c r="F115" s="39" t="s">
        <v>510</v>
      </c>
      <c r="G115" s="39" t="s">
        <v>510</v>
      </c>
      <c r="H115" s="39" t="s">
        <v>510</v>
      </c>
      <c r="I115" s="39" t="s">
        <v>510</v>
      </c>
      <c r="J115" s="39" t="s">
        <v>510</v>
      </c>
      <c r="K115" s="39" t="s">
        <v>510</v>
      </c>
      <c r="L115" s="39" t="s">
        <v>510</v>
      </c>
      <c r="M115" s="39" t="s">
        <v>510</v>
      </c>
      <c r="N115" s="39" t="s">
        <v>510</v>
      </c>
      <c r="O115" s="27" t="s">
        <v>510</v>
      </c>
      <c r="P115" s="27" t="s">
        <v>510</v>
      </c>
      <c r="Q115" s="28"/>
      <c r="R115" s="28" t="s">
        <v>510</v>
      </c>
      <c r="S115" s="28" t="s">
        <v>510</v>
      </c>
      <c r="T115" s="28" t="s">
        <v>510</v>
      </c>
      <c r="U115" s="17"/>
      <c r="V115" s="39" t="s">
        <v>510</v>
      </c>
      <c r="W115" s="39"/>
      <c r="X115" s="145"/>
      <c r="Y115" s="145"/>
      <c r="Z115" s="145"/>
      <c r="AA115" s="145"/>
      <c r="AB115" s="145"/>
      <c r="AC115" s="145"/>
      <c r="AD115" s="145"/>
      <c r="AE115" s="145"/>
      <c r="AF115" s="145"/>
      <c r="AG115" s="145"/>
      <c r="AH115" s="145"/>
      <c r="AI115" s="145"/>
      <c r="AJ115" s="145"/>
      <c r="AK115" s="19"/>
      <c r="AL115" s="19"/>
      <c r="AM115" s="19"/>
    </row>
    <row r="116" spans="2:39" s="29" customFormat="1" ht="79.8" x14ac:dyDescent="0.3">
      <c r="B116" s="44" t="s">
        <v>588</v>
      </c>
      <c r="C116" s="44" t="s">
        <v>783</v>
      </c>
      <c r="D116" s="40" t="s">
        <v>345</v>
      </c>
      <c r="E116" s="44" t="s">
        <v>1079</v>
      </c>
      <c r="F116" s="44" t="s">
        <v>589</v>
      </c>
      <c r="G116" s="44" t="s">
        <v>899</v>
      </c>
      <c r="H116" s="44">
        <v>1</v>
      </c>
      <c r="I116" s="44" t="s">
        <v>574</v>
      </c>
      <c r="J116" s="44" t="s">
        <v>575</v>
      </c>
      <c r="K116" s="44">
        <v>205</v>
      </c>
      <c r="L116" s="44" t="s">
        <v>590</v>
      </c>
      <c r="M116" s="44" t="s">
        <v>906</v>
      </c>
      <c r="N116" s="44">
        <v>3</v>
      </c>
      <c r="O116" s="30" t="s">
        <v>591</v>
      </c>
      <c r="P116" s="30" t="s">
        <v>592</v>
      </c>
      <c r="Q116" s="44">
        <v>35</v>
      </c>
      <c r="R116" s="32" t="s">
        <v>1077</v>
      </c>
      <c r="S116" s="51" t="s">
        <v>1078</v>
      </c>
      <c r="T116" s="32">
        <v>20</v>
      </c>
      <c r="U116" s="56"/>
      <c r="V116" s="44"/>
      <c r="W116" s="44"/>
      <c r="X116" s="145"/>
      <c r="Y116" s="145"/>
      <c r="Z116" s="145"/>
      <c r="AA116" s="145"/>
      <c r="AB116" s="145"/>
      <c r="AC116" s="145"/>
      <c r="AD116" s="145"/>
      <c r="AE116" s="145"/>
      <c r="AF116" s="145"/>
      <c r="AG116" s="145"/>
      <c r="AH116" s="145"/>
      <c r="AI116" s="145"/>
      <c r="AJ116" s="145"/>
      <c r="AK116" s="19"/>
      <c r="AL116" s="19"/>
      <c r="AM116" s="19"/>
    </row>
    <row r="117" spans="2:39" s="29" customFormat="1" ht="79.8" x14ac:dyDescent="0.3">
      <c r="B117" s="44" t="s">
        <v>593</v>
      </c>
      <c r="C117" s="44" t="s">
        <v>784</v>
      </c>
      <c r="D117" s="40" t="s">
        <v>347</v>
      </c>
      <c r="E117" s="44" t="s">
        <v>594</v>
      </c>
      <c r="F117" s="44" t="s">
        <v>589</v>
      </c>
      <c r="G117" s="44" t="s">
        <v>899</v>
      </c>
      <c r="H117" s="44">
        <v>3</v>
      </c>
      <c r="I117" s="44" t="s">
        <v>574</v>
      </c>
      <c r="J117" s="44" t="s">
        <v>575</v>
      </c>
      <c r="K117" s="44">
        <v>220</v>
      </c>
      <c r="L117" s="44" t="s">
        <v>590</v>
      </c>
      <c r="M117" s="44" t="s">
        <v>906</v>
      </c>
      <c r="N117" s="44">
        <v>6</v>
      </c>
      <c r="O117" s="30" t="s">
        <v>591</v>
      </c>
      <c r="P117" s="30" t="s">
        <v>592</v>
      </c>
      <c r="Q117" s="44">
        <v>60</v>
      </c>
      <c r="R117" s="32" t="s">
        <v>1077</v>
      </c>
      <c r="S117" s="51" t="s">
        <v>1078</v>
      </c>
      <c r="T117" s="32">
        <v>60</v>
      </c>
      <c r="U117" s="56"/>
      <c r="V117" s="44"/>
      <c r="W117" s="44"/>
      <c r="X117" s="145"/>
      <c r="Y117" s="145"/>
      <c r="Z117" s="145"/>
      <c r="AA117" s="145"/>
      <c r="AB117" s="145"/>
      <c r="AC117" s="145"/>
      <c r="AD117" s="145"/>
      <c r="AE117" s="145"/>
      <c r="AF117" s="145"/>
      <c r="AG117" s="145"/>
      <c r="AH117" s="145"/>
      <c r="AI117" s="145"/>
      <c r="AJ117" s="145"/>
      <c r="AK117" s="19"/>
      <c r="AL117" s="19"/>
      <c r="AM117" s="19"/>
    </row>
    <row r="118" spans="2:39" s="29" customFormat="1" ht="79.8" x14ac:dyDescent="0.3">
      <c r="B118" s="44" t="s">
        <v>595</v>
      </c>
      <c r="C118" s="44" t="s">
        <v>785</v>
      </c>
      <c r="D118" s="40" t="s">
        <v>341</v>
      </c>
      <c r="E118" s="44" t="s">
        <v>342</v>
      </c>
      <c r="F118" s="44" t="s">
        <v>589</v>
      </c>
      <c r="G118" s="44" t="s">
        <v>899</v>
      </c>
      <c r="H118" s="44">
        <v>1</v>
      </c>
      <c r="I118" s="44" t="s">
        <v>574</v>
      </c>
      <c r="J118" s="44" t="s">
        <v>575</v>
      </c>
      <c r="K118" s="44">
        <v>221</v>
      </c>
      <c r="L118" s="44" t="s">
        <v>590</v>
      </c>
      <c r="M118" s="44" t="s">
        <v>906</v>
      </c>
      <c r="N118" s="44">
        <v>3</v>
      </c>
      <c r="O118" s="30" t="s">
        <v>591</v>
      </c>
      <c r="P118" s="30" t="s">
        <v>592</v>
      </c>
      <c r="Q118" s="44">
        <v>20</v>
      </c>
      <c r="R118" s="32" t="s">
        <v>1077</v>
      </c>
      <c r="S118" s="51" t="s">
        <v>1078</v>
      </c>
      <c r="T118" s="32">
        <v>40</v>
      </c>
      <c r="U118" s="56"/>
      <c r="V118" s="44"/>
      <c r="W118" s="44"/>
      <c r="X118" s="145"/>
      <c r="Y118" s="145"/>
      <c r="Z118" s="145"/>
      <c r="AA118" s="145"/>
      <c r="AB118" s="145"/>
      <c r="AC118" s="145"/>
      <c r="AD118" s="145"/>
      <c r="AE118" s="145"/>
      <c r="AF118" s="145"/>
      <c r="AG118" s="145"/>
      <c r="AH118" s="145"/>
      <c r="AI118" s="145"/>
      <c r="AJ118" s="145"/>
      <c r="AK118" s="19"/>
      <c r="AL118" s="19"/>
      <c r="AM118" s="19"/>
    </row>
    <row r="119" spans="2:39" s="29" customFormat="1" ht="79.8" x14ac:dyDescent="0.3">
      <c r="B119" s="44" t="s">
        <v>596</v>
      </c>
      <c r="C119" s="44" t="s">
        <v>786</v>
      </c>
      <c r="D119" s="40" t="s">
        <v>348</v>
      </c>
      <c r="E119" s="44" t="s">
        <v>597</v>
      </c>
      <c r="F119" s="44" t="s">
        <v>589</v>
      </c>
      <c r="G119" s="44" t="s">
        <v>899</v>
      </c>
      <c r="H119" s="44">
        <v>1</v>
      </c>
      <c r="I119" s="44" t="s">
        <v>574</v>
      </c>
      <c r="J119" s="44" t="s">
        <v>575</v>
      </c>
      <c r="K119" s="44">
        <v>96</v>
      </c>
      <c r="L119" s="44" t="s">
        <v>590</v>
      </c>
      <c r="M119" s="44" t="s">
        <v>906</v>
      </c>
      <c r="N119" s="44">
        <v>3</v>
      </c>
      <c r="O119" s="30" t="s">
        <v>591</v>
      </c>
      <c r="P119" s="30" t="s">
        <v>592</v>
      </c>
      <c r="Q119" s="44">
        <v>11</v>
      </c>
      <c r="R119" s="32" t="s">
        <v>1077</v>
      </c>
      <c r="S119" s="51" t="s">
        <v>1078</v>
      </c>
      <c r="T119" s="32">
        <v>45</v>
      </c>
      <c r="U119" s="56"/>
      <c r="V119" s="44"/>
      <c r="W119" s="44"/>
      <c r="X119" s="145"/>
      <c r="Y119" s="145"/>
      <c r="Z119" s="145"/>
      <c r="AA119" s="145"/>
      <c r="AB119" s="145"/>
      <c r="AC119" s="145"/>
      <c r="AD119" s="145"/>
      <c r="AE119" s="145"/>
      <c r="AF119" s="145"/>
      <c r="AG119" s="145"/>
      <c r="AH119" s="145"/>
      <c r="AI119" s="145"/>
      <c r="AJ119" s="145"/>
      <c r="AK119" s="19"/>
      <c r="AL119" s="19"/>
      <c r="AM119" s="19"/>
    </row>
    <row r="120" spans="2:39" s="29" customFormat="1" ht="79.8" x14ac:dyDescent="0.3">
      <c r="B120" s="44" t="s">
        <v>598</v>
      </c>
      <c r="C120" s="44" t="s">
        <v>787</v>
      </c>
      <c r="D120" s="40" t="s">
        <v>343</v>
      </c>
      <c r="E120" s="44" t="s">
        <v>344</v>
      </c>
      <c r="F120" s="44" t="s">
        <v>589</v>
      </c>
      <c r="G120" s="44" t="s">
        <v>899</v>
      </c>
      <c r="H120" s="44">
        <v>1</v>
      </c>
      <c r="I120" s="44" t="s">
        <v>574</v>
      </c>
      <c r="J120" s="44" t="s">
        <v>575</v>
      </c>
      <c r="K120" s="44">
        <v>160</v>
      </c>
      <c r="L120" s="44" t="s">
        <v>590</v>
      </c>
      <c r="M120" s="44" t="s">
        <v>906</v>
      </c>
      <c r="N120" s="44">
        <v>3</v>
      </c>
      <c r="O120" s="30" t="s">
        <v>591</v>
      </c>
      <c r="P120" s="30" t="s">
        <v>592</v>
      </c>
      <c r="Q120" s="44">
        <v>15</v>
      </c>
      <c r="R120" s="32" t="s">
        <v>1077</v>
      </c>
      <c r="S120" s="51" t="s">
        <v>1078</v>
      </c>
      <c r="T120" s="57">
        <v>60</v>
      </c>
      <c r="U120" s="56"/>
      <c r="V120" s="44"/>
      <c r="W120" s="44"/>
      <c r="X120" s="145"/>
      <c r="Y120" s="145"/>
      <c r="Z120" s="145"/>
      <c r="AA120" s="145"/>
      <c r="AB120" s="145"/>
      <c r="AC120" s="145"/>
      <c r="AD120" s="145"/>
      <c r="AE120" s="145"/>
      <c r="AF120" s="145"/>
      <c r="AG120" s="145"/>
      <c r="AH120" s="145"/>
      <c r="AI120" s="145"/>
      <c r="AJ120" s="145"/>
      <c r="AK120" s="19"/>
      <c r="AL120" s="19"/>
      <c r="AM120" s="19"/>
    </row>
    <row r="121" spans="2:39" ht="52.35" customHeight="1" x14ac:dyDescent="0.3">
      <c r="B121" s="38" t="s">
        <v>599</v>
      </c>
      <c r="C121" s="38" t="s">
        <v>511</v>
      </c>
      <c r="D121" s="40" t="s">
        <v>511</v>
      </c>
      <c r="E121" s="38" t="s">
        <v>482</v>
      </c>
      <c r="F121" s="39"/>
      <c r="G121" s="39"/>
      <c r="H121" s="39"/>
      <c r="I121" s="39"/>
      <c r="J121" s="39"/>
      <c r="K121" s="39"/>
      <c r="L121" s="39"/>
      <c r="M121" s="39"/>
      <c r="N121" s="39"/>
      <c r="O121" s="27"/>
      <c r="P121" s="27"/>
      <c r="Q121" s="28"/>
      <c r="R121" s="28"/>
      <c r="S121" s="28"/>
      <c r="T121" s="28"/>
      <c r="U121" s="17"/>
      <c r="V121" s="39" t="s">
        <v>510</v>
      </c>
      <c r="W121" s="39"/>
      <c r="X121" s="145"/>
      <c r="Y121" s="145"/>
      <c r="Z121" s="145"/>
      <c r="AA121" s="145"/>
      <c r="AB121" s="145"/>
      <c r="AC121" s="145"/>
      <c r="AD121" s="145"/>
      <c r="AE121" s="145"/>
      <c r="AF121" s="145"/>
      <c r="AG121" s="145"/>
      <c r="AH121" s="145"/>
      <c r="AI121" s="145"/>
      <c r="AJ121" s="145"/>
      <c r="AK121" s="19"/>
      <c r="AL121" s="19"/>
      <c r="AM121" s="19"/>
    </row>
    <row r="122" spans="2:39" ht="47.1" customHeight="1" x14ac:dyDescent="0.3">
      <c r="B122" s="38" t="s">
        <v>600</v>
      </c>
      <c r="C122" s="38" t="s">
        <v>511</v>
      </c>
      <c r="D122" s="40" t="s">
        <v>511</v>
      </c>
      <c r="E122" s="38" t="s">
        <v>483</v>
      </c>
      <c r="F122" s="39" t="s">
        <v>510</v>
      </c>
      <c r="G122" s="39" t="s">
        <v>510</v>
      </c>
      <c r="H122" s="39" t="s">
        <v>510</v>
      </c>
      <c r="I122" s="39" t="s">
        <v>510</v>
      </c>
      <c r="J122" s="39" t="s">
        <v>510</v>
      </c>
      <c r="K122" s="39" t="s">
        <v>510</v>
      </c>
      <c r="L122" s="39" t="s">
        <v>510</v>
      </c>
      <c r="M122" s="39" t="s">
        <v>510</v>
      </c>
      <c r="N122" s="39" t="s">
        <v>510</v>
      </c>
      <c r="O122" s="27" t="s">
        <v>510</v>
      </c>
      <c r="P122" s="27" t="s">
        <v>510</v>
      </c>
      <c r="Q122" s="28" t="s">
        <v>510</v>
      </c>
      <c r="R122" s="28" t="s">
        <v>510</v>
      </c>
      <c r="S122" s="28" t="s">
        <v>510</v>
      </c>
      <c r="T122" s="28" t="s">
        <v>510</v>
      </c>
      <c r="U122" s="17"/>
      <c r="V122" s="39" t="s">
        <v>510</v>
      </c>
      <c r="W122" s="39"/>
      <c r="X122" s="145"/>
      <c r="Y122" s="145"/>
      <c r="Z122" s="145"/>
      <c r="AA122" s="145"/>
      <c r="AB122" s="145"/>
      <c r="AC122" s="145"/>
      <c r="AD122" s="145"/>
      <c r="AE122" s="145"/>
      <c r="AF122" s="145"/>
      <c r="AG122" s="145"/>
      <c r="AH122" s="145"/>
      <c r="AI122" s="145"/>
      <c r="AJ122" s="145"/>
      <c r="AK122" s="19"/>
      <c r="AL122" s="19"/>
      <c r="AM122" s="19"/>
    </row>
    <row r="123" spans="2:39" s="29" customFormat="1" ht="92.4" x14ac:dyDescent="0.3">
      <c r="B123" s="44" t="s">
        <v>601</v>
      </c>
      <c r="C123" s="44" t="s">
        <v>788</v>
      </c>
      <c r="D123" s="40" t="s">
        <v>269</v>
      </c>
      <c r="E123" s="44" t="s">
        <v>270</v>
      </c>
      <c r="F123" s="44" t="s">
        <v>602</v>
      </c>
      <c r="G123" s="44" t="s">
        <v>603</v>
      </c>
      <c r="H123" s="44">
        <v>1</v>
      </c>
      <c r="I123" s="44" t="s">
        <v>604</v>
      </c>
      <c r="J123" s="44" t="s">
        <v>880</v>
      </c>
      <c r="K123" s="31">
        <v>19374</v>
      </c>
      <c r="L123" s="44" t="s">
        <v>510</v>
      </c>
      <c r="M123" s="44" t="s">
        <v>510</v>
      </c>
      <c r="N123" s="44" t="s">
        <v>510</v>
      </c>
      <c r="O123" s="26" t="s">
        <v>510</v>
      </c>
      <c r="P123" s="26" t="s">
        <v>510</v>
      </c>
      <c r="Q123" s="25" t="s">
        <v>510</v>
      </c>
      <c r="R123" s="25" t="s">
        <v>510</v>
      </c>
      <c r="S123" s="25" t="s">
        <v>510</v>
      </c>
      <c r="T123" s="25" t="s">
        <v>510</v>
      </c>
      <c r="U123" s="56"/>
      <c r="V123" s="44" t="s">
        <v>510</v>
      </c>
      <c r="W123" s="44"/>
      <c r="X123" s="145"/>
      <c r="Y123" s="145"/>
      <c r="Z123" s="145"/>
      <c r="AA123" s="145"/>
      <c r="AB123" s="145"/>
      <c r="AC123" s="145"/>
      <c r="AD123" s="145"/>
      <c r="AE123" s="145"/>
      <c r="AF123" s="145"/>
      <c r="AG123" s="145"/>
      <c r="AH123" s="145"/>
      <c r="AI123" s="145"/>
      <c r="AJ123" s="145"/>
      <c r="AK123" s="19"/>
      <c r="AL123" s="19"/>
      <c r="AM123" s="19"/>
    </row>
    <row r="124" spans="2:39" s="29" customFormat="1" ht="92.4" x14ac:dyDescent="0.3">
      <c r="B124" s="44" t="s">
        <v>605</v>
      </c>
      <c r="C124" s="44" t="s">
        <v>789</v>
      </c>
      <c r="D124" s="40" t="s">
        <v>274</v>
      </c>
      <c r="E124" s="44" t="s">
        <v>275</v>
      </c>
      <c r="F124" s="44" t="s">
        <v>602</v>
      </c>
      <c r="G124" s="44" t="s">
        <v>603</v>
      </c>
      <c r="H124" s="44">
        <v>1</v>
      </c>
      <c r="I124" s="44" t="s">
        <v>604</v>
      </c>
      <c r="J124" s="44" t="s">
        <v>880</v>
      </c>
      <c r="K124" s="59">
        <v>2960</v>
      </c>
      <c r="L124" s="44" t="s">
        <v>510</v>
      </c>
      <c r="M124" s="44" t="s">
        <v>510</v>
      </c>
      <c r="N124" s="44" t="s">
        <v>510</v>
      </c>
      <c r="O124" s="26" t="s">
        <v>510</v>
      </c>
      <c r="P124" s="26" t="s">
        <v>510</v>
      </c>
      <c r="Q124" s="25" t="s">
        <v>510</v>
      </c>
      <c r="R124" s="25" t="s">
        <v>510</v>
      </c>
      <c r="S124" s="25" t="s">
        <v>510</v>
      </c>
      <c r="T124" s="25" t="s">
        <v>510</v>
      </c>
      <c r="U124" s="56"/>
      <c r="V124" s="44" t="s">
        <v>510</v>
      </c>
      <c r="W124" s="44"/>
      <c r="X124" s="145"/>
      <c r="Y124" s="145"/>
      <c r="Z124" s="145"/>
      <c r="AA124" s="145"/>
      <c r="AB124" s="145"/>
      <c r="AC124" s="145"/>
      <c r="AD124" s="145"/>
      <c r="AE124" s="145"/>
      <c r="AF124" s="145"/>
      <c r="AG124" s="145"/>
      <c r="AH124" s="145"/>
      <c r="AI124" s="145"/>
      <c r="AJ124" s="145"/>
      <c r="AK124" s="19"/>
      <c r="AL124" s="19"/>
      <c r="AM124" s="19"/>
    </row>
    <row r="125" spans="2:39" s="29" customFormat="1" ht="92.4" x14ac:dyDescent="0.3">
      <c r="B125" s="44" t="s">
        <v>606</v>
      </c>
      <c r="C125" s="44" t="s">
        <v>790</v>
      </c>
      <c r="D125" s="40" t="s">
        <v>272</v>
      </c>
      <c r="E125" s="44" t="s">
        <v>607</v>
      </c>
      <c r="F125" s="44" t="s">
        <v>602</v>
      </c>
      <c r="G125" s="44" t="s">
        <v>603</v>
      </c>
      <c r="H125" s="44">
        <v>1</v>
      </c>
      <c r="I125" s="44" t="s">
        <v>604</v>
      </c>
      <c r="J125" s="44" t="s">
        <v>880</v>
      </c>
      <c r="K125" s="59">
        <v>4173</v>
      </c>
      <c r="L125" s="44" t="s">
        <v>510</v>
      </c>
      <c r="M125" s="44" t="s">
        <v>510</v>
      </c>
      <c r="N125" s="44" t="s">
        <v>510</v>
      </c>
      <c r="O125" s="26" t="s">
        <v>510</v>
      </c>
      <c r="P125" s="26" t="s">
        <v>510</v>
      </c>
      <c r="Q125" s="25" t="s">
        <v>510</v>
      </c>
      <c r="R125" s="25" t="s">
        <v>510</v>
      </c>
      <c r="S125" s="25" t="s">
        <v>510</v>
      </c>
      <c r="T125" s="25" t="s">
        <v>510</v>
      </c>
      <c r="U125" s="56"/>
      <c r="V125" s="44" t="s">
        <v>510</v>
      </c>
      <c r="W125" s="44"/>
      <c r="X125" s="145"/>
      <c r="Y125" s="145"/>
      <c r="Z125" s="145"/>
      <c r="AA125" s="145"/>
      <c r="AB125" s="145"/>
      <c r="AC125" s="145"/>
      <c r="AD125" s="145"/>
      <c r="AE125" s="145"/>
      <c r="AF125" s="145"/>
      <c r="AG125" s="145"/>
      <c r="AH125" s="145"/>
      <c r="AI125" s="145"/>
      <c r="AJ125" s="145"/>
      <c r="AK125" s="19"/>
      <c r="AL125" s="19"/>
      <c r="AM125" s="19"/>
    </row>
    <row r="126" spans="2:39" s="29" customFormat="1" ht="92.4" x14ac:dyDescent="0.3">
      <c r="B126" s="44" t="s">
        <v>608</v>
      </c>
      <c r="C126" s="44" t="s">
        <v>791</v>
      </c>
      <c r="D126" s="40" t="s">
        <v>277</v>
      </c>
      <c r="E126" s="44" t="s">
        <v>278</v>
      </c>
      <c r="F126" s="44" t="s">
        <v>602</v>
      </c>
      <c r="G126" s="44" t="s">
        <v>603</v>
      </c>
      <c r="H126" s="44">
        <v>1</v>
      </c>
      <c r="I126" s="44" t="s">
        <v>604</v>
      </c>
      <c r="J126" s="44" t="s">
        <v>880</v>
      </c>
      <c r="K126" s="31">
        <v>1881</v>
      </c>
      <c r="L126" s="44" t="s">
        <v>510</v>
      </c>
      <c r="M126" s="44" t="s">
        <v>510</v>
      </c>
      <c r="N126" s="44" t="s">
        <v>510</v>
      </c>
      <c r="O126" s="26" t="s">
        <v>510</v>
      </c>
      <c r="P126" s="26" t="s">
        <v>510</v>
      </c>
      <c r="Q126" s="25" t="s">
        <v>510</v>
      </c>
      <c r="R126" s="25" t="s">
        <v>510</v>
      </c>
      <c r="S126" s="25" t="s">
        <v>510</v>
      </c>
      <c r="T126" s="25" t="s">
        <v>510</v>
      </c>
      <c r="U126" s="56"/>
      <c r="V126" s="44" t="s">
        <v>510</v>
      </c>
      <c r="W126" s="44"/>
      <c r="X126" s="145"/>
      <c r="Y126" s="145"/>
      <c r="Z126" s="145"/>
      <c r="AA126" s="145"/>
      <c r="AB126" s="145"/>
      <c r="AC126" s="145"/>
      <c r="AD126" s="145"/>
      <c r="AE126" s="145"/>
      <c r="AF126" s="145"/>
      <c r="AG126" s="145"/>
      <c r="AH126" s="145"/>
      <c r="AI126" s="145"/>
      <c r="AJ126" s="145"/>
      <c r="AK126" s="19"/>
      <c r="AL126" s="19"/>
      <c r="AM126" s="19"/>
    </row>
    <row r="127" spans="2:39" s="29" customFormat="1" ht="92.4" x14ac:dyDescent="0.3">
      <c r="B127" s="44" t="s">
        <v>609</v>
      </c>
      <c r="C127" s="44" t="s">
        <v>792</v>
      </c>
      <c r="D127" s="40" t="s">
        <v>288</v>
      </c>
      <c r="E127" s="44" t="s">
        <v>289</v>
      </c>
      <c r="F127" s="44" t="s">
        <v>602</v>
      </c>
      <c r="G127" s="44" t="s">
        <v>603</v>
      </c>
      <c r="H127" s="44">
        <v>1</v>
      </c>
      <c r="I127" s="44" t="s">
        <v>604</v>
      </c>
      <c r="J127" s="44" t="s">
        <v>880</v>
      </c>
      <c r="K127" s="31">
        <v>17743</v>
      </c>
      <c r="L127" s="44" t="s">
        <v>510</v>
      </c>
      <c r="M127" s="44"/>
      <c r="N127" s="44" t="s">
        <v>510</v>
      </c>
      <c r="O127" s="26" t="s">
        <v>510</v>
      </c>
      <c r="P127" s="26" t="s">
        <v>510</v>
      </c>
      <c r="Q127" s="25" t="s">
        <v>510</v>
      </c>
      <c r="R127" s="25" t="s">
        <v>510</v>
      </c>
      <c r="S127" s="25" t="s">
        <v>510</v>
      </c>
      <c r="T127" s="25" t="s">
        <v>510</v>
      </c>
      <c r="U127" s="56"/>
      <c r="V127" s="44" t="s">
        <v>510</v>
      </c>
      <c r="W127" s="44"/>
      <c r="X127" s="145"/>
      <c r="Y127" s="145"/>
      <c r="Z127" s="145"/>
      <c r="AA127" s="145"/>
      <c r="AB127" s="145"/>
      <c r="AC127" s="145"/>
      <c r="AD127" s="145"/>
      <c r="AE127" s="145"/>
      <c r="AF127" s="145"/>
      <c r="AG127" s="145"/>
      <c r="AH127" s="145"/>
      <c r="AI127" s="145"/>
      <c r="AJ127" s="145"/>
      <c r="AK127" s="19"/>
      <c r="AL127" s="19"/>
      <c r="AM127" s="19"/>
    </row>
    <row r="128" spans="2:39" s="29" customFormat="1" ht="92.4" x14ac:dyDescent="0.3">
      <c r="B128" s="44" t="s">
        <v>610</v>
      </c>
      <c r="C128" s="44" t="s">
        <v>793</v>
      </c>
      <c r="D128" s="40" t="s">
        <v>294</v>
      </c>
      <c r="E128" s="44" t="s">
        <v>611</v>
      </c>
      <c r="F128" s="44" t="s">
        <v>602</v>
      </c>
      <c r="G128" s="44" t="s">
        <v>603</v>
      </c>
      <c r="H128" s="44">
        <v>1</v>
      </c>
      <c r="I128" s="44" t="s">
        <v>604</v>
      </c>
      <c r="J128" s="44" t="s">
        <v>880</v>
      </c>
      <c r="K128" s="31">
        <v>1564</v>
      </c>
      <c r="L128" s="44" t="s">
        <v>510</v>
      </c>
      <c r="M128" s="44"/>
      <c r="N128" s="44" t="s">
        <v>510</v>
      </c>
      <c r="O128" s="26" t="s">
        <v>510</v>
      </c>
      <c r="P128" s="26" t="s">
        <v>510</v>
      </c>
      <c r="Q128" s="25" t="s">
        <v>510</v>
      </c>
      <c r="R128" s="25" t="s">
        <v>510</v>
      </c>
      <c r="S128" s="25" t="s">
        <v>510</v>
      </c>
      <c r="T128" s="25" t="s">
        <v>510</v>
      </c>
      <c r="U128" s="56"/>
      <c r="V128" s="44" t="s">
        <v>510</v>
      </c>
      <c r="W128" s="44"/>
      <c r="X128" s="145"/>
      <c r="Y128" s="145"/>
      <c r="Z128" s="145"/>
      <c r="AA128" s="145"/>
      <c r="AB128" s="145"/>
      <c r="AC128" s="145"/>
      <c r="AD128" s="145"/>
      <c r="AE128" s="145"/>
      <c r="AF128" s="145"/>
      <c r="AG128" s="145"/>
      <c r="AH128" s="145"/>
      <c r="AI128" s="145"/>
      <c r="AJ128" s="145"/>
      <c r="AK128" s="19"/>
      <c r="AL128" s="19"/>
      <c r="AM128" s="19"/>
    </row>
    <row r="129" spans="2:39" s="29" customFormat="1" ht="92.4" x14ac:dyDescent="0.3">
      <c r="B129" s="194" t="s">
        <v>612</v>
      </c>
      <c r="C129" s="194" t="s">
        <v>794</v>
      </c>
      <c r="D129" s="40" t="s">
        <v>282</v>
      </c>
      <c r="E129" s="194" t="s">
        <v>283</v>
      </c>
      <c r="F129" s="194" t="s">
        <v>602</v>
      </c>
      <c r="G129" s="194" t="s">
        <v>603</v>
      </c>
      <c r="H129" s="194">
        <v>1</v>
      </c>
      <c r="I129" s="194" t="s">
        <v>604</v>
      </c>
      <c r="J129" s="194" t="s">
        <v>880</v>
      </c>
      <c r="K129" s="217">
        <v>9356</v>
      </c>
      <c r="L129" s="194" t="s">
        <v>510</v>
      </c>
      <c r="M129" s="194"/>
      <c r="N129" s="194" t="s">
        <v>510</v>
      </c>
      <c r="O129" s="195" t="s">
        <v>510</v>
      </c>
      <c r="P129" s="195" t="s">
        <v>510</v>
      </c>
      <c r="Q129" s="214" t="s">
        <v>510</v>
      </c>
      <c r="R129" s="214" t="s">
        <v>510</v>
      </c>
      <c r="S129" s="214" t="s">
        <v>510</v>
      </c>
      <c r="T129" s="214" t="s">
        <v>510</v>
      </c>
      <c r="U129" s="213"/>
      <c r="V129" s="194" t="s">
        <v>510</v>
      </c>
      <c r="W129" s="194"/>
      <c r="X129" s="145"/>
      <c r="Y129" s="145"/>
      <c r="Z129" s="145"/>
      <c r="AA129" s="145"/>
      <c r="AB129" s="145"/>
      <c r="AC129" s="145"/>
      <c r="AD129" s="145"/>
      <c r="AE129" s="145"/>
      <c r="AF129" s="145"/>
      <c r="AG129" s="145"/>
      <c r="AH129" s="145"/>
      <c r="AI129" s="145"/>
      <c r="AJ129" s="145"/>
      <c r="AK129" s="19"/>
      <c r="AL129" s="19"/>
      <c r="AM129" s="19"/>
    </row>
    <row r="130" spans="2:39" s="29" customFormat="1" ht="92.4" x14ac:dyDescent="0.3">
      <c r="B130" s="44" t="s">
        <v>613</v>
      </c>
      <c r="C130" s="44" t="s">
        <v>795</v>
      </c>
      <c r="D130" s="40" t="s">
        <v>280</v>
      </c>
      <c r="E130" s="44" t="s">
        <v>614</v>
      </c>
      <c r="F130" s="44" t="s">
        <v>602</v>
      </c>
      <c r="G130" s="44" t="s">
        <v>603</v>
      </c>
      <c r="H130" s="44">
        <v>1</v>
      </c>
      <c r="I130" s="44" t="s">
        <v>604</v>
      </c>
      <c r="J130" s="44" t="s">
        <v>880</v>
      </c>
      <c r="K130" s="31">
        <v>610</v>
      </c>
      <c r="L130" s="44" t="s">
        <v>510</v>
      </c>
      <c r="M130" s="44" t="s">
        <v>510</v>
      </c>
      <c r="N130" s="44" t="s">
        <v>510</v>
      </c>
      <c r="O130" s="26" t="s">
        <v>510</v>
      </c>
      <c r="P130" s="26" t="s">
        <v>510</v>
      </c>
      <c r="Q130" s="25" t="s">
        <v>510</v>
      </c>
      <c r="R130" s="25" t="s">
        <v>510</v>
      </c>
      <c r="S130" s="25" t="s">
        <v>510</v>
      </c>
      <c r="T130" s="25" t="s">
        <v>510</v>
      </c>
      <c r="U130" s="56"/>
      <c r="V130" s="44" t="s">
        <v>510</v>
      </c>
      <c r="W130" s="44"/>
      <c r="X130" s="145"/>
      <c r="Y130" s="145"/>
      <c r="Z130" s="145"/>
      <c r="AA130" s="145"/>
      <c r="AB130" s="145"/>
      <c r="AC130" s="145"/>
      <c r="AD130" s="145"/>
      <c r="AE130" s="145"/>
      <c r="AF130" s="145"/>
      <c r="AG130" s="145"/>
      <c r="AH130" s="145"/>
      <c r="AI130" s="145"/>
      <c r="AJ130" s="145"/>
      <c r="AK130" s="19"/>
      <c r="AL130" s="19"/>
      <c r="AM130" s="19"/>
    </row>
    <row r="131" spans="2:39" s="29" customFormat="1" ht="92.4" x14ac:dyDescent="0.3">
      <c r="B131" s="44" t="s">
        <v>615</v>
      </c>
      <c r="C131" s="44" t="s">
        <v>796</v>
      </c>
      <c r="D131" s="40" t="s">
        <v>266</v>
      </c>
      <c r="E131" s="44" t="s">
        <v>267</v>
      </c>
      <c r="F131" s="44" t="s">
        <v>602</v>
      </c>
      <c r="G131" s="44" t="s">
        <v>603</v>
      </c>
      <c r="H131" s="44">
        <v>1</v>
      </c>
      <c r="I131" s="44" t="s">
        <v>604</v>
      </c>
      <c r="J131" s="44" t="s">
        <v>880</v>
      </c>
      <c r="K131" s="59" t="s">
        <v>1098</v>
      </c>
      <c r="L131" s="44" t="s">
        <v>510</v>
      </c>
      <c r="M131" s="44" t="s">
        <v>510</v>
      </c>
      <c r="N131" s="44" t="s">
        <v>510</v>
      </c>
      <c r="O131" s="26" t="s">
        <v>510</v>
      </c>
      <c r="P131" s="26" t="s">
        <v>510</v>
      </c>
      <c r="Q131" s="25" t="s">
        <v>510</v>
      </c>
      <c r="R131" s="25" t="s">
        <v>510</v>
      </c>
      <c r="S131" s="25" t="s">
        <v>510</v>
      </c>
      <c r="T131" s="25" t="s">
        <v>510</v>
      </c>
      <c r="U131" s="56"/>
      <c r="V131" s="44" t="s">
        <v>510</v>
      </c>
      <c r="W131" s="44"/>
      <c r="X131" s="145"/>
      <c r="Y131" s="145"/>
      <c r="Z131" s="145"/>
      <c r="AA131" s="145"/>
      <c r="AB131" s="145"/>
      <c r="AC131" s="145"/>
      <c r="AD131" s="145"/>
      <c r="AE131" s="145"/>
      <c r="AF131" s="145"/>
      <c r="AG131" s="145"/>
      <c r="AH131" s="145"/>
      <c r="AI131" s="145"/>
      <c r="AJ131" s="145"/>
      <c r="AK131" s="19"/>
      <c r="AL131" s="19"/>
      <c r="AM131" s="19"/>
    </row>
    <row r="132" spans="2:39" s="29" customFormat="1" ht="92.4" x14ac:dyDescent="0.3">
      <c r="B132" s="44" t="s">
        <v>616</v>
      </c>
      <c r="C132" s="44" t="s">
        <v>797</v>
      </c>
      <c r="D132" s="40" t="s">
        <v>285</v>
      </c>
      <c r="E132" s="44" t="s">
        <v>286</v>
      </c>
      <c r="F132" s="44" t="s">
        <v>602</v>
      </c>
      <c r="G132" s="44" t="s">
        <v>603</v>
      </c>
      <c r="H132" s="44">
        <v>2</v>
      </c>
      <c r="I132" s="44" t="s">
        <v>604</v>
      </c>
      <c r="J132" s="44" t="s">
        <v>880</v>
      </c>
      <c r="K132" s="59">
        <v>1553</v>
      </c>
      <c r="L132" s="44" t="s">
        <v>510</v>
      </c>
      <c r="M132" s="44" t="s">
        <v>510</v>
      </c>
      <c r="N132" s="44" t="s">
        <v>510</v>
      </c>
      <c r="O132" s="26" t="s">
        <v>510</v>
      </c>
      <c r="P132" s="26" t="s">
        <v>510</v>
      </c>
      <c r="Q132" s="25" t="s">
        <v>510</v>
      </c>
      <c r="R132" s="25" t="s">
        <v>510</v>
      </c>
      <c r="S132" s="25" t="s">
        <v>510</v>
      </c>
      <c r="T132" s="25" t="s">
        <v>510</v>
      </c>
      <c r="U132" s="56"/>
      <c r="V132" s="44" t="s">
        <v>510</v>
      </c>
      <c r="W132" s="44"/>
      <c r="X132" s="145"/>
      <c r="Y132" s="145"/>
      <c r="Z132" s="145"/>
      <c r="AA132" s="145"/>
      <c r="AB132" s="145"/>
      <c r="AC132" s="145"/>
      <c r="AD132" s="145"/>
      <c r="AE132" s="145"/>
      <c r="AF132" s="145"/>
      <c r="AG132" s="145"/>
      <c r="AH132" s="145"/>
      <c r="AI132" s="145"/>
      <c r="AJ132" s="145"/>
      <c r="AK132" s="19"/>
      <c r="AL132" s="19"/>
      <c r="AM132" s="19"/>
    </row>
    <row r="133" spans="2:39" s="29" customFormat="1" ht="92.4" x14ac:dyDescent="0.3">
      <c r="B133" s="44" t="s">
        <v>617</v>
      </c>
      <c r="C133" s="44" t="s">
        <v>798</v>
      </c>
      <c r="D133" s="40" t="s">
        <v>291</v>
      </c>
      <c r="E133" s="44" t="s">
        <v>292</v>
      </c>
      <c r="F133" s="44" t="s">
        <v>602</v>
      </c>
      <c r="G133" s="44" t="s">
        <v>603</v>
      </c>
      <c r="H133" s="44">
        <v>4</v>
      </c>
      <c r="I133" s="44" t="s">
        <v>604</v>
      </c>
      <c r="J133" s="44" t="s">
        <v>880</v>
      </c>
      <c r="K133" s="31">
        <v>17066</v>
      </c>
      <c r="L133" s="44" t="s">
        <v>510</v>
      </c>
      <c r="M133" s="44" t="s">
        <v>510</v>
      </c>
      <c r="N133" s="44" t="s">
        <v>510</v>
      </c>
      <c r="O133" s="26" t="s">
        <v>510</v>
      </c>
      <c r="P133" s="26" t="s">
        <v>510</v>
      </c>
      <c r="Q133" s="25" t="s">
        <v>510</v>
      </c>
      <c r="R133" s="25" t="s">
        <v>510</v>
      </c>
      <c r="S133" s="25" t="s">
        <v>510</v>
      </c>
      <c r="T133" s="25" t="s">
        <v>510</v>
      </c>
      <c r="U133" s="56"/>
      <c r="V133" s="44" t="s">
        <v>510</v>
      </c>
      <c r="W133" s="44"/>
      <c r="X133" s="145"/>
      <c r="Y133" s="145"/>
      <c r="Z133" s="145"/>
      <c r="AA133" s="145"/>
      <c r="AB133" s="145"/>
      <c r="AC133" s="145"/>
      <c r="AD133" s="145"/>
      <c r="AE133" s="145"/>
      <c r="AF133" s="145"/>
      <c r="AG133" s="145"/>
      <c r="AH133" s="145"/>
      <c r="AI133" s="145"/>
      <c r="AJ133" s="145"/>
      <c r="AK133" s="19"/>
      <c r="AL133" s="19"/>
      <c r="AM133" s="19"/>
    </row>
    <row r="134" spans="2:39" s="29" customFormat="1" ht="92.4" x14ac:dyDescent="0.3">
      <c r="B134" s="194" t="s">
        <v>618</v>
      </c>
      <c r="C134" s="194" t="s">
        <v>799</v>
      </c>
      <c r="D134" s="40" t="s">
        <v>296</v>
      </c>
      <c r="E134" s="194" t="s">
        <v>297</v>
      </c>
      <c r="F134" s="194" t="s">
        <v>602</v>
      </c>
      <c r="G134" s="194" t="s">
        <v>603</v>
      </c>
      <c r="H134" s="194">
        <v>1</v>
      </c>
      <c r="I134" s="194" t="s">
        <v>604</v>
      </c>
      <c r="J134" s="194" t="s">
        <v>880</v>
      </c>
      <c r="K134" s="217">
        <v>20669</v>
      </c>
      <c r="L134" s="194" t="s">
        <v>510</v>
      </c>
      <c r="M134" s="194"/>
      <c r="N134" s="194" t="s">
        <v>510</v>
      </c>
      <c r="O134" s="195" t="s">
        <v>510</v>
      </c>
      <c r="P134" s="195" t="s">
        <v>510</v>
      </c>
      <c r="Q134" s="214" t="s">
        <v>510</v>
      </c>
      <c r="R134" s="214" t="s">
        <v>510</v>
      </c>
      <c r="S134" s="214" t="s">
        <v>510</v>
      </c>
      <c r="T134" s="214" t="s">
        <v>510</v>
      </c>
      <c r="U134" s="213"/>
      <c r="V134" s="194" t="s">
        <v>510</v>
      </c>
      <c r="W134" s="194"/>
      <c r="X134" s="145"/>
      <c r="Y134" s="145"/>
      <c r="Z134" s="145"/>
      <c r="AA134" s="145"/>
      <c r="AB134" s="145"/>
      <c r="AC134" s="145"/>
      <c r="AD134" s="145"/>
      <c r="AE134" s="145"/>
      <c r="AF134" s="145"/>
      <c r="AG134" s="145"/>
      <c r="AH134" s="145"/>
      <c r="AI134" s="145"/>
      <c r="AJ134" s="145"/>
      <c r="AK134" s="19"/>
      <c r="AL134" s="19"/>
      <c r="AM134" s="19"/>
    </row>
    <row r="135" spans="2:39" ht="26.4" x14ac:dyDescent="0.3">
      <c r="B135" s="38" t="s">
        <v>619</v>
      </c>
      <c r="C135" s="38" t="s">
        <v>511</v>
      </c>
      <c r="D135" s="40" t="s">
        <v>511</v>
      </c>
      <c r="E135" s="38" t="s">
        <v>484</v>
      </c>
      <c r="F135" s="39" t="s">
        <v>510</v>
      </c>
      <c r="G135" s="39" t="s">
        <v>510</v>
      </c>
      <c r="H135" s="39" t="s">
        <v>510</v>
      </c>
      <c r="I135" s="39" t="s">
        <v>510</v>
      </c>
      <c r="J135" s="39" t="s">
        <v>510</v>
      </c>
      <c r="K135" s="39" t="s">
        <v>510</v>
      </c>
      <c r="L135" s="39" t="s">
        <v>510</v>
      </c>
      <c r="M135" s="39"/>
      <c r="N135" s="39" t="s">
        <v>510</v>
      </c>
      <c r="O135" s="27" t="s">
        <v>510</v>
      </c>
      <c r="P135" s="27" t="s">
        <v>510</v>
      </c>
      <c r="Q135" s="28" t="s">
        <v>510</v>
      </c>
      <c r="R135" s="28" t="s">
        <v>510</v>
      </c>
      <c r="S135" s="28" t="s">
        <v>510</v>
      </c>
      <c r="T135" s="28" t="s">
        <v>510</v>
      </c>
      <c r="U135" s="17"/>
      <c r="V135" s="39" t="s">
        <v>510</v>
      </c>
      <c r="W135" s="39"/>
      <c r="X135" s="145"/>
      <c r="Y135" s="145"/>
      <c r="Z135" s="145"/>
      <c r="AA135" s="145"/>
      <c r="AB135" s="145"/>
      <c r="AC135" s="145"/>
      <c r="AD135" s="145"/>
      <c r="AE135" s="145"/>
      <c r="AF135" s="145"/>
      <c r="AG135" s="145"/>
      <c r="AH135" s="145"/>
      <c r="AI135" s="145"/>
      <c r="AJ135" s="145"/>
      <c r="AK135" s="19"/>
      <c r="AL135" s="19"/>
      <c r="AM135" s="19"/>
    </row>
    <row r="136" spans="2:39" s="29" customFormat="1" ht="79.2" x14ac:dyDescent="0.3">
      <c r="B136" s="194" t="s">
        <v>620</v>
      </c>
      <c r="C136" s="194" t="s">
        <v>800</v>
      </c>
      <c r="D136" s="40" t="s">
        <v>321</v>
      </c>
      <c r="E136" s="194" t="s">
        <v>621</v>
      </c>
      <c r="F136" s="194" t="s">
        <v>622</v>
      </c>
      <c r="G136" s="194" t="s">
        <v>623</v>
      </c>
      <c r="H136" s="217">
        <v>2896</v>
      </c>
      <c r="I136" s="194" t="s">
        <v>624</v>
      </c>
      <c r="J136" s="194" t="s">
        <v>625</v>
      </c>
      <c r="K136" s="194">
        <v>1</v>
      </c>
      <c r="L136" s="194" t="s">
        <v>510</v>
      </c>
      <c r="M136" s="194"/>
      <c r="N136" s="194" t="s">
        <v>510</v>
      </c>
      <c r="O136" s="195" t="s">
        <v>510</v>
      </c>
      <c r="P136" s="195" t="s">
        <v>510</v>
      </c>
      <c r="Q136" s="214" t="s">
        <v>510</v>
      </c>
      <c r="R136" s="214" t="s">
        <v>510</v>
      </c>
      <c r="S136" s="214" t="s">
        <v>510</v>
      </c>
      <c r="T136" s="214" t="s">
        <v>510</v>
      </c>
      <c r="U136" s="213"/>
      <c r="V136" s="194" t="s">
        <v>510</v>
      </c>
      <c r="W136" s="194"/>
      <c r="X136" s="145"/>
      <c r="Y136" s="145"/>
      <c r="Z136" s="145"/>
      <c r="AA136" s="145"/>
      <c r="AB136" s="145"/>
      <c r="AC136" s="145"/>
      <c r="AD136" s="145"/>
      <c r="AE136" s="145"/>
      <c r="AF136" s="145"/>
      <c r="AG136" s="145"/>
      <c r="AH136" s="145"/>
      <c r="AI136" s="145"/>
      <c r="AJ136" s="145"/>
      <c r="AK136" s="19"/>
      <c r="AL136" s="19"/>
      <c r="AM136" s="19"/>
    </row>
    <row r="137" spans="2:39" s="29" customFormat="1" ht="79.2" x14ac:dyDescent="0.3">
      <c r="B137" s="44" t="s">
        <v>626</v>
      </c>
      <c r="C137" s="44" t="s">
        <v>801</v>
      </c>
      <c r="D137" s="40" t="s">
        <v>312</v>
      </c>
      <c r="E137" s="44" t="s">
        <v>627</v>
      </c>
      <c r="F137" s="44" t="s">
        <v>622</v>
      </c>
      <c r="G137" s="44" t="s">
        <v>623</v>
      </c>
      <c r="H137" s="31">
        <v>2151</v>
      </c>
      <c r="I137" s="44" t="s">
        <v>510</v>
      </c>
      <c r="J137" s="44" t="s">
        <v>510</v>
      </c>
      <c r="K137" s="44" t="s">
        <v>510</v>
      </c>
      <c r="L137" s="44" t="s">
        <v>510</v>
      </c>
      <c r="M137" s="44"/>
      <c r="N137" s="44" t="s">
        <v>510</v>
      </c>
      <c r="O137" s="26" t="s">
        <v>510</v>
      </c>
      <c r="P137" s="26" t="s">
        <v>510</v>
      </c>
      <c r="Q137" s="25" t="s">
        <v>510</v>
      </c>
      <c r="R137" s="25" t="s">
        <v>510</v>
      </c>
      <c r="S137" s="25" t="s">
        <v>510</v>
      </c>
      <c r="T137" s="25" t="s">
        <v>510</v>
      </c>
      <c r="U137" s="56"/>
      <c r="V137" s="44" t="s">
        <v>510</v>
      </c>
      <c r="W137" s="44"/>
      <c r="X137" s="145"/>
      <c r="Y137" s="145"/>
      <c r="Z137" s="145"/>
      <c r="AA137" s="145"/>
      <c r="AB137" s="145"/>
      <c r="AC137" s="145"/>
      <c r="AD137" s="145"/>
      <c r="AE137" s="145"/>
      <c r="AF137" s="145"/>
      <c r="AG137" s="145"/>
      <c r="AH137" s="145"/>
      <c r="AI137" s="145"/>
      <c r="AJ137" s="145"/>
      <c r="AK137" s="19"/>
      <c r="AL137" s="19"/>
      <c r="AM137" s="19"/>
    </row>
    <row r="138" spans="2:39" s="29" customFormat="1" ht="79.2" x14ac:dyDescent="0.3">
      <c r="B138" s="194" t="s">
        <v>628</v>
      </c>
      <c r="C138" s="194" t="s">
        <v>802</v>
      </c>
      <c r="D138" s="40" t="s">
        <v>324</v>
      </c>
      <c r="E138" s="194" t="s">
        <v>325</v>
      </c>
      <c r="F138" s="194" t="s">
        <v>622</v>
      </c>
      <c r="G138" s="194" t="s">
        <v>623</v>
      </c>
      <c r="H138" s="217">
        <v>1780</v>
      </c>
      <c r="I138" s="194" t="s">
        <v>624</v>
      </c>
      <c r="J138" s="194" t="s">
        <v>625</v>
      </c>
      <c r="K138" s="194">
        <v>1</v>
      </c>
      <c r="L138" s="194" t="s">
        <v>510</v>
      </c>
      <c r="M138" s="194"/>
      <c r="N138" s="194" t="s">
        <v>510</v>
      </c>
      <c r="O138" s="195" t="s">
        <v>510</v>
      </c>
      <c r="P138" s="195" t="s">
        <v>510</v>
      </c>
      <c r="Q138" s="214" t="s">
        <v>510</v>
      </c>
      <c r="R138" s="214" t="s">
        <v>510</v>
      </c>
      <c r="S138" s="214" t="s">
        <v>510</v>
      </c>
      <c r="T138" s="214" t="s">
        <v>510</v>
      </c>
      <c r="U138" s="213"/>
      <c r="V138" s="194" t="s">
        <v>510</v>
      </c>
      <c r="W138" s="194"/>
      <c r="X138" s="145"/>
      <c r="Y138" s="145"/>
      <c r="Z138" s="145"/>
      <c r="AA138" s="145"/>
      <c r="AB138" s="145"/>
      <c r="AC138" s="145"/>
      <c r="AD138" s="145"/>
      <c r="AE138" s="145"/>
      <c r="AF138" s="145"/>
      <c r="AG138" s="145"/>
      <c r="AH138" s="145"/>
      <c r="AI138" s="145"/>
      <c r="AJ138" s="145"/>
      <c r="AK138" s="19"/>
      <c r="AL138" s="19"/>
      <c r="AM138" s="19"/>
    </row>
    <row r="139" spans="2:39" s="29" customFormat="1" ht="79.2" x14ac:dyDescent="0.3">
      <c r="B139" s="194" t="s">
        <v>629</v>
      </c>
      <c r="C139" s="194" t="s">
        <v>803</v>
      </c>
      <c r="D139" s="40" t="s">
        <v>318</v>
      </c>
      <c r="E139" s="194" t="s">
        <v>319</v>
      </c>
      <c r="F139" s="194" t="s">
        <v>622</v>
      </c>
      <c r="G139" s="194" t="s">
        <v>623</v>
      </c>
      <c r="H139" s="217">
        <v>1776</v>
      </c>
      <c r="I139" s="194" t="s">
        <v>510</v>
      </c>
      <c r="J139" s="194" t="s">
        <v>510</v>
      </c>
      <c r="K139" s="194" t="s">
        <v>510</v>
      </c>
      <c r="L139" s="194" t="s">
        <v>510</v>
      </c>
      <c r="M139" s="194"/>
      <c r="N139" s="194" t="s">
        <v>510</v>
      </c>
      <c r="O139" s="195" t="s">
        <v>510</v>
      </c>
      <c r="P139" s="195" t="s">
        <v>510</v>
      </c>
      <c r="Q139" s="214" t="s">
        <v>510</v>
      </c>
      <c r="R139" s="214" t="s">
        <v>510</v>
      </c>
      <c r="S139" s="214" t="s">
        <v>510</v>
      </c>
      <c r="T139" s="214" t="s">
        <v>510</v>
      </c>
      <c r="U139" s="213"/>
      <c r="V139" s="194" t="s">
        <v>510</v>
      </c>
      <c r="W139" s="194"/>
      <c r="X139" s="145"/>
      <c r="Y139" s="145"/>
      <c r="Z139" s="145"/>
      <c r="AA139" s="145"/>
      <c r="AB139" s="145"/>
      <c r="AC139" s="145"/>
      <c r="AD139" s="145"/>
      <c r="AE139" s="145"/>
      <c r="AF139" s="145"/>
      <c r="AG139" s="145"/>
      <c r="AH139" s="145"/>
      <c r="AI139" s="145"/>
      <c r="AJ139" s="145"/>
      <c r="AK139" s="19"/>
      <c r="AL139" s="19"/>
      <c r="AM139" s="19"/>
    </row>
    <row r="140" spans="2:39" s="29" customFormat="1" ht="79.2" x14ac:dyDescent="0.3">
      <c r="B140" s="44" t="s">
        <v>630</v>
      </c>
      <c r="C140" s="44" t="s">
        <v>804</v>
      </c>
      <c r="D140" s="40" t="s">
        <v>314</v>
      </c>
      <c r="E140" s="44" t="s">
        <v>315</v>
      </c>
      <c r="F140" s="44" t="s">
        <v>622</v>
      </c>
      <c r="G140" s="44" t="s">
        <v>623</v>
      </c>
      <c r="H140" s="31">
        <v>1697</v>
      </c>
      <c r="I140" s="44" t="s">
        <v>510</v>
      </c>
      <c r="J140" s="44" t="s">
        <v>510</v>
      </c>
      <c r="K140" s="44" t="s">
        <v>510</v>
      </c>
      <c r="L140" s="44" t="s">
        <v>510</v>
      </c>
      <c r="M140" s="44"/>
      <c r="N140" s="44" t="s">
        <v>510</v>
      </c>
      <c r="O140" s="26" t="s">
        <v>510</v>
      </c>
      <c r="P140" s="26" t="s">
        <v>510</v>
      </c>
      <c r="Q140" s="25" t="s">
        <v>510</v>
      </c>
      <c r="R140" s="25" t="s">
        <v>510</v>
      </c>
      <c r="S140" s="25" t="s">
        <v>510</v>
      </c>
      <c r="T140" s="25" t="s">
        <v>510</v>
      </c>
      <c r="U140" s="56"/>
      <c r="V140" s="44" t="s">
        <v>510</v>
      </c>
      <c r="W140" s="44"/>
      <c r="X140" s="145"/>
      <c r="Y140" s="145"/>
      <c r="Z140" s="145"/>
      <c r="AA140" s="145"/>
      <c r="AB140" s="145"/>
      <c r="AC140" s="145"/>
      <c r="AD140" s="145"/>
      <c r="AE140" s="145"/>
      <c r="AF140" s="145"/>
      <c r="AG140" s="145"/>
      <c r="AH140" s="145"/>
      <c r="AI140" s="145"/>
      <c r="AJ140" s="145"/>
      <c r="AK140" s="19"/>
      <c r="AL140" s="19"/>
      <c r="AM140" s="19"/>
    </row>
    <row r="141" spans="2:39" ht="52.8" x14ac:dyDescent="0.3">
      <c r="B141" s="38" t="s">
        <v>631</v>
      </c>
      <c r="C141" s="38" t="s">
        <v>511</v>
      </c>
      <c r="D141" s="40" t="s">
        <v>511</v>
      </c>
      <c r="E141" s="38" t="s">
        <v>485</v>
      </c>
      <c r="F141" s="39" t="s">
        <v>510</v>
      </c>
      <c r="G141" s="39" t="s">
        <v>510</v>
      </c>
      <c r="H141" s="39" t="s">
        <v>510</v>
      </c>
      <c r="I141" s="39" t="s">
        <v>510</v>
      </c>
      <c r="J141" s="39" t="s">
        <v>510</v>
      </c>
      <c r="K141" s="39" t="s">
        <v>510</v>
      </c>
      <c r="L141" s="39" t="s">
        <v>510</v>
      </c>
      <c r="M141" s="39" t="s">
        <v>510</v>
      </c>
      <c r="N141" s="39" t="s">
        <v>510</v>
      </c>
      <c r="O141" s="27" t="s">
        <v>510</v>
      </c>
      <c r="P141" s="27" t="s">
        <v>510</v>
      </c>
      <c r="Q141" s="28" t="s">
        <v>510</v>
      </c>
      <c r="R141" s="28" t="s">
        <v>510</v>
      </c>
      <c r="S141" s="28" t="s">
        <v>510</v>
      </c>
      <c r="T141" s="28" t="s">
        <v>510</v>
      </c>
      <c r="U141" s="17"/>
      <c r="V141" s="39" t="s">
        <v>510</v>
      </c>
      <c r="W141" s="39"/>
      <c r="X141" s="145"/>
      <c r="Y141" s="145"/>
      <c r="Z141" s="145"/>
      <c r="AA141" s="145"/>
      <c r="AB141" s="145"/>
      <c r="AC141" s="145"/>
      <c r="AD141" s="145"/>
      <c r="AE141" s="145"/>
      <c r="AF141" s="145"/>
      <c r="AG141" s="145"/>
      <c r="AH141" s="145"/>
      <c r="AI141" s="145"/>
      <c r="AJ141" s="145"/>
      <c r="AK141" s="19"/>
      <c r="AL141" s="19"/>
      <c r="AM141" s="19"/>
    </row>
    <row r="142" spans="2:39" s="29" customFormat="1" ht="105.6" x14ac:dyDescent="0.3">
      <c r="B142" s="44" t="s">
        <v>632</v>
      </c>
      <c r="C142" s="44" t="s">
        <v>840</v>
      </c>
      <c r="D142" s="40" t="s">
        <v>335</v>
      </c>
      <c r="E142" s="44" t="s">
        <v>336</v>
      </c>
      <c r="F142" s="44" t="s">
        <v>633</v>
      </c>
      <c r="G142" s="44" t="s">
        <v>881</v>
      </c>
      <c r="H142" s="44">
        <v>34</v>
      </c>
      <c r="I142" s="44" t="s">
        <v>510</v>
      </c>
      <c r="J142" s="44"/>
      <c r="K142" s="44" t="s">
        <v>510</v>
      </c>
      <c r="L142" s="44" t="s">
        <v>510</v>
      </c>
      <c r="M142" s="44" t="s">
        <v>510</v>
      </c>
      <c r="N142" s="44" t="s">
        <v>510</v>
      </c>
      <c r="O142" s="26" t="s">
        <v>510</v>
      </c>
      <c r="P142" s="26" t="s">
        <v>510</v>
      </c>
      <c r="Q142" s="25" t="s">
        <v>510</v>
      </c>
      <c r="R142" s="25" t="s">
        <v>510</v>
      </c>
      <c r="S142" s="25" t="s">
        <v>510</v>
      </c>
      <c r="T142" s="25" t="s">
        <v>510</v>
      </c>
      <c r="U142" s="56"/>
      <c r="V142" s="44" t="s">
        <v>510</v>
      </c>
      <c r="W142" s="44"/>
      <c r="X142" s="145"/>
      <c r="Y142" s="145"/>
      <c r="Z142" s="145"/>
      <c r="AA142" s="145"/>
      <c r="AB142" s="145"/>
      <c r="AC142" s="145"/>
      <c r="AD142" s="145"/>
      <c r="AE142" s="145"/>
      <c r="AF142" s="145"/>
      <c r="AG142" s="145"/>
      <c r="AH142" s="145"/>
      <c r="AI142" s="145"/>
      <c r="AJ142" s="145"/>
      <c r="AK142" s="19"/>
      <c r="AL142" s="19"/>
      <c r="AM142" s="19"/>
    </row>
    <row r="143" spans="2:39" s="29" customFormat="1" ht="105.6" x14ac:dyDescent="0.3">
      <c r="B143" s="44" t="s">
        <v>634</v>
      </c>
      <c r="C143" s="44" t="s">
        <v>841</v>
      </c>
      <c r="D143" s="40" t="s">
        <v>337</v>
      </c>
      <c r="E143" s="44" t="s">
        <v>338</v>
      </c>
      <c r="F143" s="44" t="s">
        <v>633</v>
      </c>
      <c r="G143" s="44" t="s">
        <v>881</v>
      </c>
      <c r="H143" s="44">
        <v>50</v>
      </c>
      <c r="I143" s="44" t="s">
        <v>510</v>
      </c>
      <c r="J143" s="44"/>
      <c r="K143" s="44" t="s">
        <v>510</v>
      </c>
      <c r="L143" s="44" t="s">
        <v>510</v>
      </c>
      <c r="M143" s="44" t="s">
        <v>510</v>
      </c>
      <c r="N143" s="44" t="s">
        <v>510</v>
      </c>
      <c r="O143" s="26" t="s">
        <v>510</v>
      </c>
      <c r="P143" s="26" t="s">
        <v>510</v>
      </c>
      <c r="Q143" s="25" t="s">
        <v>510</v>
      </c>
      <c r="R143" s="25" t="s">
        <v>510</v>
      </c>
      <c r="S143" s="25" t="s">
        <v>510</v>
      </c>
      <c r="T143" s="25" t="s">
        <v>510</v>
      </c>
      <c r="U143" s="56"/>
      <c r="V143" s="44" t="s">
        <v>510</v>
      </c>
      <c r="W143" s="44"/>
      <c r="X143" s="145"/>
      <c r="Y143" s="145"/>
      <c r="Z143" s="145"/>
      <c r="AA143" s="145"/>
      <c r="AB143" s="145"/>
      <c r="AC143" s="145"/>
      <c r="AD143" s="145"/>
      <c r="AE143" s="145"/>
      <c r="AF143" s="145"/>
      <c r="AG143" s="145"/>
      <c r="AH143" s="145"/>
      <c r="AI143" s="145"/>
      <c r="AJ143" s="145"/>
      <c r="AK143" s="19"/>
      <c r="AL143" s="19"/>
      <c r="AM143" s="19"/>
    </row>
    <row r="144" spans="2:39" s="29" customFormat="1" ht="105.6" x14ac:dyDescent="0.3">
      <c r="B144" s="44" t="s">
        <v>635</v>
      </c>
      <c r="C144" s="44" t="s">
        <v>842</v>
      </c>
      <c r="D144" s="40" t="s">
        <v>329</v>
      </c>
      <c r="E144" s="44" t="s">
        <v>636</v>
      </c>
      <c r="F144" s="44" t="s">
        <v>633</v>
      </c>
      <c r="G144" s="44" t="s">
        <v>881</v>
      </c>
      <c r="H144" s="44">
        <v>42</v>
      </c>
      <c r="I144" s="44" t="s">
        <v>510</v>
      </c>
      <c r="J144" s="44"/>
      <c r="K144" s="44" t="s">
        <v>510</v>
      </c>
      <c r="L144" s="44" t="s">
        <v>510</v>
      </c>
      <c r="M144" s="44" t="s">
        <v>510</v>
      </c>
      <c r="N144" s="44" t="s">
        <v>510</v>
      </c>
      <c r="O144" s="26" t="s">
        <v>510</v>
      </c>
      <c r="P144" s="26" t="s">
        <v>510</v>
      </c>
      <c r="Q144" s="25" t="s">
        <v>510</v>
      </c>
      <c r="R144" s="25" t="s">
        <v>510</v>
      </c>
      <c r="S144" s="25" t="s">
        <v>510</v>
      </c>
      <c r="T144" s="25" t="s">
        <v>510</v>
      </c>
      <c r="U144" s="56"/>
      <c r="V144" s="44" t="s">
        <v>510</v>
      </c>
      <c r="W144" s="44"/>
      <c r="X144" s="145"/>
      <c r="Y144" s="145"/>
      <c r="Z144" s="145"/>
      <c r="AA144" s="145"/>
      <c r="AB144" s="145"/>
      <c r="AC144" s="145"/>
      <c r="AD144" s="145"/>
      <c r="AE144" s="145"/>
      <c r="AF144" s="145"/>
      <c r="AG144" s="145"/>
      <c r="AH144" s="145"/>
      <c r="AI144" s="145"/>
      <c r="AJ144" s="145"/>
      <c r="AK144" s="19"/>
      <c r="AL144" s="19"/>
      <c r="AM144" s="19"/>
    </row>
    <row r="145" spans="2:39" s="29" customFormat="1" ht="105.6" x14ac:dyDescent="0.3">
      <c r="B145" s="44" t="s">
        <v>637</v>
      </c>
      <c r="C145" s="44" t="s">
        <v>843</v>
      </c>
      <c r="D145" s="40" t="s">
        <v>330</v>
      </c>
      <c r="E145" s="44" t="s">
        <v>331</v>
      </c>
      <c r="F145" s="44" t="s">
        <v>633</v>
      </c>
      <c r="G145" s="44" t="s">
        <v>881</v>
      </c>
      <c r="H145" s="44">
        <v>6</v>
      </c>
      <c r="I145" s="44" t="s">
        <v>510</v>
      </c>
      <c r="J145" s="44"/>
      <c r="K145" s="44" t="s">
        <v>510</v>
      </c>
      <c r="L145" s="44" t="s">
        <v>510</v>
      </c>
      <c r="M145" s="44" t="s">
        <v>510</v>
      </c>
      <c r="N145" s="44" t="s">
        <v>510</v>
      </c>
      <c r="O145" s="26" t="s">
        <v>510</v>
      </c>
      <c r="P145" s="26" t="s">
        <v>510</v>
      </c>
      <c r="Q145" s="25" t="s">
        <v>510</v>
      </c>
      <c r="R145" s="25" t="s">
        <v>510</v>
      </c>
      <c r="S145" s="25" t="s">
        <v>510</v>
      </c>
      <c r="T145" s="25" t="s">
        <v>510</v>
      </c>
      <c r="U145" s="56"/>
      <c r="V145" s="44" t="s">
        <v>510</v>
      </c>
      <c r="W145" s="44"/>
      <c r="X145" s="145"/>
      <c r="Y145" s="145"/>
      <c r="Z145" s="145"/>
      <c r="AA145" s="145"/>
      <c r="AB145" s="145"/>
      <c r="AC145" s="145"/>
      <c r="AD145" s="145"/>
      <c r="AE145" s="145"/>
      <c r="AF145" s="145"/>
      <c r="AG145" s="145"/>
      <c r="AH145" s="145"/>
      <c r="AI145" s="145"/>
      <c r="AJ145" s="145"/>
      <c r="AK145" s="19"/>
      <c r="AL145" s="19"/>
      <c r="AM145" s="19"/>
    </row>
    <row r="146" spans="2:39" s="29" customFormat="1" ht="105.6" x14ac:dyDescent="0.3">
      <c r="B146" s="44" t="s">
        <v>638</v>
      </c>
      <c r="C146" s="44" t="s">
        <v>844</v>
      </c>
      <c r="D146" s="40" t="s">
        <v>333</v>
      </c>
      <c r="E146" s="44" t="s">
        <v>334</v>
      </c>
      <c r="F146" s="44" t="s">
        <v>633</v>
      </c>
      <c r="G146" s="44" t="s">
        <v>881</v>
      </c>
      <c r="H146" s="44">
        <v>43</v>
      </c>
      <c r="I146" s="44" t="s">
        <v>510</v>
      </c>
      <c r="J146" s="44"/>
      <c r="K146" s="44" t="s">
        <v>510</v>
      </c>
      <c r="L146" s="44" t="s">
        <v>510</v>
      </c>
      <c r="M146" s="44" t="s">
        <v>510</v>
      </c>
      <c r="N146" s="44" t="s">
        <v>510</v>
      </c>
      <c r="O146" s="26" t="s">
        <v>510</v>
      </c>
      <c r="P146" s="26" t="s">
        <v>510</v>
      </c>
      <c r="Q146" s="25" t="s">
        <v>510</v>
      </c>
      <c r="R146" s="25" t="s">
        <v>510</v>
      </c>
      <c r="S146" s="25" t="s">
        <v>510</v>
      </c>
      <c r="T146" s="25" t="s">
        <v>510</v>
      </c>
      <c r="U146" s="56"/>
      <c r="V146" s="44" t="s">
        <v>510</v>
      </c>
      <c r="W146" s="44"/>
      <c r="X146" s="145"/>
      <c r="Y146" s="145"/>
      <c r="Z146" s="145"/>
      <c r="AA146" s="145"/>
      <c r="AB146" s="145"/>
      <c r="AC146" s="145"/>
      <c r="AD146" s="145"/>
      <c r="AE146" s="145"/>
      <c r="AF146" s="145"/>
      <c r="AG146" s="145"/>
      <c r="AH146" s="145"/>
      <c r="AI146" s="145"/>
      <c r="AJ146" s="145"/>
      <c r="AK146" s="19"/>
      <c r="AL146" s="19"/>
      <c r="AM146" s="19"/>
    </row>
    <row r="147" spans="2:39" ht="52.8" x14ac:dyDescent="0.3">
      <c r="B147" s="38" t="s">
        <v>639</v>
      </c>
      <c r="C147" s="38" t="s">
        <v>511</v>
      </c>
      <c r="D147" s="40" t="s">
        <v>511</v>
      </c>
      <c r="E147" s="38" t="s">
        <v>486</v>
      </c>
      <c r="F147" s="39" t="s">
        <v>510</v>
      </c>
      <c r="G147" s="39" t="s">
        <v>510</v>
      </c>
      <c r="H147" s="39" t="s">
        <v>510</v>
      </c>
      <c r="I147" s="39" t="s">
        <v>510</v>
      </c>
      <c r="J147" s="39" t="s">
        <v>510</v>
      </c>
      <c r="K147" s="39" t="s">
        <v>510</v>
      </c>
      <c r="L147" s="39" t="s">
        <v>510</v>
      </c>
      <c r="M147" s="39" t="s">
        <v>510</v>
      </c>
      <c r="N147" s="39" t="s">
        <v>510</v>
      </c>
      <c r="O147" s="27" t="s">
        <v>510</v>
      </c>
      <c r="P147" s="27" t="s">
        <v>510</v>
      </c>
      <c r="Q147" s="28" t="s">
        <v>510</v>
      </c>
      <c r="R147" s="28" t="s">
        <v>510</v>
      </c>
      <c r="S147" s="28" t="s">
        <v>510</v>
      </c>
      <c r="T147" s="28" t="s">
        <v>510</v>
      </c>
      <c r="U147" s="17"/>
      <c r="V147" s="39" t="s">
        <v>510</v>
      </c>
      <c r="W147" s="39"/>
      <c r="X147" s="145"/>
      <c r="Y147" s="145"/>
      <c r="Z147" s="145"/>
      <c r="AA147" s="145"/>
      <c r="AB147" s="145"/>
      <c r="AC147" s="145"/>
      <c r="AD147" s="145"/>
      <c r="AE147" s="145"/>
      <c r="AF147" s="145"/>
      <c r="AG147" s="145"/>
      <c r="AH147" s="145"/>
      <c r="AI147" s="145"/>
      <c r="AJ147" s="145"/>
      <c r="AK147" s="19"/>
      <c r="AL147" s="19"/>
      <c r="AM147" s="19"/>
    </row>
    <row r="148" spans="2:39" ht="30.6" customHeight="1" x14ac:dyDescent="0.3">
      <c r="B148" s="38" t="s">
        <v>640</v>
      </c>
      <c r="C148" s="38" t="s">
        <v>511</v>
      </c>
      <c r="D148" s="40" t="s">
        <v>511</v>
      </c>
      <c r="E148" s="38" t="s">
        <v>487</v>
      </c>
      <c r="F148" s="39" t="s">
        <v>510</v>
      </c>
      <c r="G148" s="39" t="s">
        <v>510</v>
      </c>
      <c r="H148" s="39" t="s">
        <v>510</v>
      </c>
      <c r="I148" s="39" t="s">
        <v>510</v>
      </c>
      <c r="J148" s="39" t="s">
        <v>510</v>
      </c>
      <c r="K148" s="39" t="s">
        <v>510</v>
      </c>
      <c r="L148" s="39" t="s">
        <v>510</v>
      </c>
      <c r="M148" s="39" t="s">
        <v>510</v>
      </c>
      <c r="N148" s="39" t="s">
        <v>510</v>
      </c>
      <c r="O148" s="27" t="s">
        <v>510</v>
      </c>
      <c r="P148" s="27" t="s">
        <v>510</v>
      </c>
      <c r="Q148" s="28" t="s">
        <v>510</v>
      </c>
      <c r="R148" s="28" t="s">
        <v>510</v>
      </c>
      <c r="S148" s="28" t="s">
        <v>510</v>
      </c>
      <c r="T148" s="28" t="s">
        <v>510</v>
      </c>
      <c r="U148" s="17"/>
      <c r="V148" s="39" t="s">
        <v>510</v>
      </c>
      <c r="W148" s="39"/>
      <c r="X148" s="145"/>
      <c r="Y148" s="145"/>
      <c r="Z148" s="145"/>
      <c r="AA148" s="145"/>
      <c r="AB148" s="145"/>
      <c r="AC148" s="145"/>
      <c r="AD148" s="145"/>
      <c r="AE148" s="145"/>
      <c r="AF148" s="145"/>
      <c r="AG148" s="145"/>
      <c r="AH148" s="145"/>
      <c r="AI148" s="145"/>
      <c r="AJ148" s="145"/>
      <c r="AK148" s="19"/>
      <c r="AL148" s="19"/>
      <c r="AM148" s="19"/>
    </row>
    <row r="149" spans="2:39" s="29" customFormat="1" ht="39.6" x14ac:dyDescent="0.3">
      <c r="B149" s="44" t="s">
        <v>641</v>
      </c>
      <c r="C149" s="44" t="s">
        <v>805</v>
      </c>
      <c r="D149" s="40" t="s">
        <v>239</v>
      </c>
      <c r="E149" s="44" t="s">
        <v>240</v>
      </c>
      <c r="F149" s="44" t="s">
        <v>642</v>
      </c>
      <c r="G149" s="44" t="s">
        <v>643</v>
      </c>
      <c r="H149" s="44">
        <v>1</v>
      </c>
      <c r="I149" s="44" t="s">
        <v>510</v>
      </c>
      <c r="J149" s="44" t="s">
        <v>510</v>
      </c>
      <c r="K149" s="44" t="s">
        <v>510</v>
      </c>
      <c r="L149" s="44" t="s">
        <v>510</v>
      </c>
      <c r="M149" s="44" t="s">
        <v>510</v>
      </c>
      <c r="N149" s="44" t="s">
        <v>510</v>
      </c>
      <c r="O149" s="26" t="s">
        <v>510</v>
      </c>
      <c r="P149" s="26" t="s">
        <v>510</v>
      </c>
      <c r="Q149" s="25" t="s">
        <v>510</v>
      </c>
      <c r="R149" s="25" t="s">
        <v>510</v>
      </c>
      <c r="S149" s="25" t="s">
        <v>510</v>
      </c>
      <c r="T149" s="25" t="s">
        <v>510</v>
      </c>
      <c r="U149" s="56"/>
      <c r="V149" s="44" t="s">
        <v>510</v>
      </c>
      <c r="W149" s="44"/>
      <c r="X149" s="145"/>
      <c r="Y149" s="145"/>
      <c r="Z149" s="145"/>
      <c r="AA149" s="145"/>
      <c r="AB149" s="145"/>
      <c r="AC149" s="145"/>
      <c r="AD149" s="145"/>
      <c r="AE149" s="145"/>
      <c r="AF149" s="145"/>
      <c r="AG149" s="145"/>
      <c r="AH149" s="145"/>
      <c r="AI149" s="145"/>
      <c r="AJ149" s="145"/>
      <c r="AK149" s="19"/>
      <c r="AL149" s="19"/>
      <c r="AM149" s="19"/>
    </row>
    <row r="150" spans="2:39" s="29" customFormat="1" ht="39.6" x14ac:dyDescent="0.3">
      <c r="B150" s="44" t="s">
        <v>644</v>
      </c>
      <c r="C150" s="44" t="s">
        <v>806</v>
      </c>
      <c r="D150" s="40" t="s">
        <v>246</v>
      </c>
      <c r="E150" s="44" t="s">
        <v>247</v>
      </c>
      <c r="F150" s="44" t="s">
        <v>642</v>
      </c>
      <c r="G150" s="44" t="s">
        <v>643</v>
      </c>
      <c r="H150" s="44">
        <v>1</v>
      </c>
      <c r="I150" s="44" t="s">
        <v>510</v>
      </c>
      <c r="J150" s="44" t="s">
        <v>510</v>
      </c>
      <c r="K150" s="44" t="s">
        <v>510</v>
      </c>
      <c r="L150" s="44" t="s">
        <v>510</v>
      </c>
      <c r="M150" s="44" t="s">
        <v>510</v>
      </c>
      <c r="N150" s="44" t="s">
        <v>510</v>
      </c>
      <c r="O150" s="26" t="s">
        <v>510</v>
      </c>
      <c r="P150" s="26" t="s">
        <v>510</v>
      </c>
      <c r="Q150" s="25" t="s">
        <v>510</v>
      </c>
      <c r="R150" s="25" t="s">
        <v>510</v>
      </c>
      <c r="S150" s="25" t="s">
        <v>510</v>
      </c>
      <c r="T150" s="25" t="s">
        <v>510</v>
      </c>
      <c r="U150" s="56"/>
      <c r="V150" s="44" t="s">
        <v>510</v>
      </c>
      <c r="W150" s="44"/>
      <c r="X150" s="145"/>
      <c r="Y150" s="145"/>
      <c r="Z150" s="145"/>
      <c r="AA150" s="145"/>
      <c r="AB150" s="145"/>
      <c r="AC150" s="145"/>
      <c r="AD150" s="145"/>
      <c r="AE150" s="145"/>
      <c r="AF150" s="145"/>
      <c r="AG150" s="145"/>
      <c r="AH150" s="145"/>
      <c r="AI150" s="145"/>
      <c r="AJ150" s="145"/>
      <c r="AK150" s="19"/>
      <c r="AL150" s="19"/>
      <c r="AM150" s="19"/>
    </row>
    <row r="151" spans="2:39" s="29" customFormat="1" ht="39.6" x14ac:dyDescent="0.3">
      <c r="B151" s="44" t="s">
        <v>645</v>
      </c>
      <c r="C151" s="44" t="s">
        <v>807</v>
      </c>
      <c r="D151" s="40" t="s">
        <v>249</v>
      </c>
      <c r="E151" s="44" t="s">
        <v>250</v>
      </c>
      <c r="F151" s="44" t="s">
        <v>642</v>
      </c>
      <c r="G151" s="44" t="s">
        <v>643</v>
      </c>
      <c r="H151" s="44">
        <v>1</v>
      </c>
      <c r="I151" s="44" t="s">
        <v>510</v>
      </c>
      <c r="J151" s="44" t="s">
        <v>510</v>
      </c>
      <c r="K151" s="44" t="s">
        <v>510</v>
      </c>
      <c r="L151" s="44" t="s">
        <v>510</v>
      </c>
      <c r="M151" s="44" t="s">
        <v>510</v>
      </c>
      <c r="N151" s="44" t="s">
        <v>510</v>
      </c>
      <c r="O151" s="26" t="s">
        <v>510</v>
      </c>
      <c r="P151" s="26" t="s">
        <v>510</v>
      </c>
      <c r="Q151" s="25" t="s">
        <v>510</v>
      </c>
      <c r="R151" s="25" t="s">
        <v>510</v>
      </c>
      <c r="S151" s="25" t="s">
        <v>510</v>
      </c>
      <c r="T151" s="25" t="s">
        <v>510</v>
      </c>
      <c r="U151" s="56"/>
      <c r="V151" s="44" t="s">
        <v>510</v>
      </c>
      <c r="W151" s="44"/>
      <c r="X151" s="145"/>
      <c r="Y151" s="145"/>
      <c r="Z151" s="145"/>
      <c r="AA151" s="145"/>
      <c r="AB151" s="145"/>
      <c r="AC151" s="145"/>
      <c r="AD151" s="145"/>
      <c r="AE151" s="145"/>
      <c r="AF151" s="145"/>
      <c r="AG151" s="145"/>
      <c r="AH151" s="145"/>
      <c r="AI151" s="145"/>
      <c r="AJ151" s="145"/>
      <c r="AK151" s="19"/>
      <c r="AL151" s="19"/>
      <c r="AM151" s="19"/>
    </row>
    <row r="152" spans="2:39" s="29" customFormat="1" ht="39.6" x14ac:dyDescent="0.3">
      <c r="B152" s="44" t="s">
        <v>646</v>
      </c>
      <c r="C152" s="44" t="s">
        <v>808</v>
      </c>
      <c r="D152" s="40" t="s">
        <v>236</v>
      </c>
      <c r="E152" s="44" t="s">
        <v>237</v>
      </c>
      <c r="F152" s="44" t="s">
        <v>642</v>
      </c>
      <c r="G152" s="44" t="s">
        <v>643</v>
      </c>
      <c r="H152" s="44">
        <v>1</v>
      </c>
      <c r="I152" s="44" t="s">
        <v>510</v>
      </c>
      <c r="J152" s="44"/>
      <c r="K152" s="44" t="s">
        <v>510</v>
      </c>
      <c r="L152" s="44" t="s">
        <v>510</v>
      </c>
      <c r="M152" s="44" t="s">
        <v>510</v>
      </c>
      <c r="N152" s="44" t="s">
        <v>510</v>
      </c>
      <c r="O152" s="26" t="s">
        <v>510</v>
      </c>
      <c r="P152" s="26" t="s">
        <v>510</v>
      </c>
      <c r="Q152" s="25" t="s">
        <v>510</v>
      </c>
      <c r="R152" s="25" t="s">
        <v>510</v>
      </c>
      <c r="S152" s="25" t="s">
        <v>510</v>
      </c>
      <c r="T152" s="25" t="s">
        <v>510</v>
      </c>
      <c r="U152" s="56"/>
      <c r="V152" s="44" t="s">
        <v>510</v>
      </c>
      <c r="W152" s="44"/>
      <c r="X152" s="145"/>
      <c r="Y152" s="145"/>
      <c r="Z152" s="145"/>
      <c r="AA152" s="145"/>
      <c r="AB152" s="145"/>
      <c r="AC152" s="145"/>
      <c r="AD152" s="145"/>
      <c r="AE152" s="145"/>
      <c r="AF152" s="145"/>
      <c r="AG152" s="145"/>
      <c r="AH152" s="145"/>
      <c r="AI152" s="145"/>
      <c r="AJ152" s="145"/>
      <c r="AK152" s="19"/>
      <c r="AL152" s="19"/>
      <c r="AM152" s="19"/>
    </row>
    <row r="153" spans="2:39" s="29" customFormat="1" ht="39.6" x14ac:dyDescent="0.3">
      <c r="B153" s="44" t="s">
        <v>647</v>
      </c>
      <c r="C153" s="44" t="s">
        <v>809</v>
      </c>
      <c r="D153" s="40" t="s">
        <v>242</v>
      </c>
      <c r="E153" s="44" t="s">
        <v>243</v>
      </c>
      <c r="F153" s="44" t="s">
        <v>642</v>
      </c>
      <c r="G153" s="44" t="s">
        <v>643</v>
      </c>
      <c r="H153" s="44">
        <v>1</v>
      </c>
      <c r="I153" s="44" t="s">
        <v>510</v>
      </c>
      <c r="J153" s="44" t="s">
        <v>510</v>
      </c>
      <c r="K153" s="44" t="s">
        <v>510</v>
      </c>
      <c r="L153" s="44" t="s">
        <v>510</v>
      </c>
      <c r="M153" s="44" t="s">
        <v>510</v>
      </c>
      <c r="N153" s="44" t="s">
        <v>510</v>
      </c>
      <c r="O153" s="26" t="s">
        <v>510</v>
      </c>
      <c r="P153" s="26" t="s">
        <v>510</v>
      </c>
      <c r="Q153" s="25" t="s">
        <v>510</v>
      </c>
      <c r="R153" s="25" t="s">
        <v>510</v>
      </c>
      <c r="S153" s="25" t="s">
        <v>510</v>
      </c>
      <c r="T153" s="25" t="s">
        <v>510</v>
      </c>
      <c r="U153" s="56"/>
      <c r="V153" s="44" t="s">
        <v>510</v>
      </c>
      <c r="W153" s="44"/>
      <c r="X153" s="145"/>
      <c r="Y153" s="145"/>
      <c r="Z153" s="145"/>
      <c r="AA153" s="145"/>
      <c r="AB153" s="145"/>
      <c r="AC153" s="145"/>
      <c r="AD153" s="145"/>
      <c r="AE153" s="145"/>
      <c r="AF153" s="145"/>
      <c r="AG153" s="145"/>
      <c r="AH153" s="145"/>
      <c r="AI153" s="145"/>
      <c r="AJ153" s="145"/>
      <c r="AK153" s="19"/>
      <c r="AL153" s="19"/>
      <c r="AM153" s="19"/>
    </row>
    <row r="154" spans="2:39" ht="26.4" x14ac:dyDescent="0.3">
      <c r="B154" s="38" t="s">
        <v>648</v>
      </c>
      <c r="C154" s="38" t="s">
        <v>511</v>
      </c>
      <c r="D154" s="40" t="s">
        <v>511</v>
      </c>
      <c r="E154" s="38" t="s">
        <v>488</v>
      </c>
      <c r="F154" s="39" t="s">
        <v>510</v>
      </c>
      <c r="G154" s="39" t="s">
        <v>510</v>
      </c>
      <c r="H154" s="39" t="s">
        <v>510</v>
      </c>
      <c r="I154" s="39" t="s">
        <v>510</v>
      </c>
      <c r="J154" s="39" t="s">
        <v>510</v>
      </c>
      <c r="K154" s="39" t="s">
        <v>510</v>
      </c>
      <c r="L154" s="39" t="s">
        <v>510</v>
      </c>
      <c r="M154" s="39" t="s">
        <v>510</v>
      </c>
      <c r="N154" s="39" t="s">
        <v>510</v>
      </c>
      <c r="O154" s="27" t="s">
        <v>510</v>
      </c>
      <c r="P154" s="27" t="s">
        <v>510</v>
      </c>
      <c r="Q154" s="28" t="s">
        <v>510</v>
      </c>
      <c r="R154" s="28" t="s">
        <v>510</v>
      </c>
      <c r="S154" s="28" t="s">
        <v>510</v>
      </c>
      <c r="T154" s="28" t="s">
        <v>510</v>
      </c>
      <c r="U154" s="17"/>
      <c r="V154" s="39" t="s">
        <v>510</v>
      </c>
      <c r="W154" s="39"/>
      <c r="X154" s="145"/>
      <c r="Y154" s="145"/>
      <c r="Z154" s="145"/>
      <c r="AA154" s="145"/>
      <c r="AB154" s="145"/>
      <c r="AC154" s="145"/>
      <c r="AD154" s="145"/>
      <c r="AE154" s="145"/>
      <c r="AF154" s="145"/>
      <c r="AG154" s="145"/>
      <c r="AH154" s="145"/>
      <c r="AI154" s="145"/>
      <c r="AJ154" s="145"/>
      <c r="AK154" s="19"/>
      <c r="AL154" s="19"/>
      <c r="AM154" s="19"/>
    </row>
    <row r="155" spans="2:39" s="29" customFormat="1" ht="39.6" x14ac:dyDescent="0.3">
      <c r="B155" s="44" t="s">
        <v>649</v>
      </c>
      <c r="C155" s="44" t="s">
        <v>810</v>
      </c>
      <c r="D155" s="40" t="s">
        <v>253</v>
      </c>
      <c r="E155" s="44" t="s">
        <v>254</v>
      </c>
      <c r="F155" s="44" t="s">
        <v>650</v>
      </c>
      <c r="G155" s="44" t="s">
        <v>876</v>
      </c>
      <c r="H155" s="58">
        <v>37</v>
      </c>
      <c r="I155" s="44" t="s">
        <v>510</v>
      </c>
      <c r="J155" s="44" t="s">
        <v>510</v>
      </c>
      <c r="K155" s="44" t="s">
        <v>510</v>
      </c>
      <c r="L155" s="44" t="s">
        <v>510</v>
      </c>
      <c r="M155" s="44" t="s">
        <v>510</v>
      </c>
      <c r="N155" s="44" t="s">
        <v>510</v>
      </c>
      <c r="O155" s="26" t="s">
        <v>510</v>
      </c>
      <c r="P155" s="26" t="s">
        <v>510</v>
      </c>
      <c r="Q155" s="25" t="s">
        <v>510</v>
      </c>
      <c r="R155" s="25" t="s">
        <v>510</v>
      </c>
      <c r="S155" s="25" t="s">
        <v>510</v>
      </c>
      <c r="T155" s="25" t="s">
        <v>510</v>
      </c>
      <c r="U155" s="56"/>
      <c r="V155" s="44" t="s">
        <v>510</v>
      </c>
      <c r="W155" s="44"/>
      <c r="X155" s="145"/>
      <c r="Y155" s="145"/>
      <c r="Z155" s="145"/>
      <c r="AA155" s="145"/>
      <c r="AB155" s="145"/>
      <c r="AC155" s="145"/>
      <c r="AD155" s="145"/>
      <c r="AE155" s="145"/>
      <c r="AF155" s="145"/>
      <c r="AG155" s="145"/>
      <c r="AH155" s="145"/>
      <c r="AI155" s="145"/>
      <c r="AJ155" s="145"/>
      <c r="AK155" s="19"/>
      <c r="AL155" s="19"/>
      <c r="AM155" s="19"/>
    </row>
    <row r="156" spans="2:39" s="29" customFormat="1" ht="39.6" x14ac:dyDescent="0.3">
      <c r="B156" s="44" t="s">
        <v>651</v>
      </c>
      <c r="C156" s="44" t="s">
        <v>811</v>
      </c>
      <c r="D156" s="40" t="s">
        <v>261</v>
      </c>
      <c r="E156" s="44" t="s">
        <v>262</v>
      </c>
      <c r="F156" s="44" t="s">
        <v>650</v>
      </c>
      <c r="G156" s="44" t="s">
        <v>876</v>
      </c>
      <c r="H156" s="44">
        <v>6</v>
      </c>
      <c r="I156" s="44" t="s">
        <v>510</v>
      </c>
      <c r="J156" s="44" t="s">
        <v>510</v>
      </c>
      <c r="K156" s="44" t="s">
        <v>510</v>
      </c>
      <c r="L156" s="44" t="s">
        <v>510</v>
      </c>
      <c r="M156" s="44" t="s">
        <v>510</v>
      </c>
      <c r="N156" s="44" t="s">
        <v>510</v>
      </c>
      <c r="O156" s="26" t="s">
        <v>510</v>
      </c>
      <c r="P156" s="26" t="s">
        <v>510</v>
      </c>
      <c r="Q156" s="25" t="s">
        <v>510</v>
      </c>
      <c r="R156" s="25" t="s">
        <v>510</v>
      </c>
      <c r="S156" s="25" t="s">
        <v>510</v>
      </c>
      <c r="T156" s="25" t="s">
        <v>510</v>
      </c>
      <c r="U156" s="56"/>
      <c r="V156" s="44" t="s">
        <v>510</v>
      </c>
      <c r="W156" s="44"/>
      <c r="X156" s="145"/>
      <c r="Y156" s="145"/>
      <c r="Z156" s="145"/>
      <c r="AA156" s="145"/>
      <c r="AB156" s="145"/>
      <c r="AC156" s="145"/>
      <c r="AD156" s="145"/>
      <c r="AE156" s="145"/>
      <c r="AF156" s="145"/>
      <c r="AG156" s="145"/>
      <c r="AH156" s="145"/>
      <c r="AI156" s="145"/>
      <c r="AJ156" s="145"/>
      <c r="AK156" s="19"/>
      <c r="AL156" s="19"/>
      <c r="AM156" s="19"/>
    </row>
    <row r="157" spans="2:39" s="29" customFormat="1" ht="29.4" customHeight="1" x14ac:dyDescent="0.3">
      <c r="B157" s="150" t="s">
        <v>1097</v>
      </c>
      <c r="C157" s="44" t="s">
        <v>812</v>
      </c>
      <c r="D157" s="40" t="s">
        <v>255</v>
      </c>
      <c r="E157" s="44" t="s">
        <v>256</v>
      </c>
      <c r="F157" s="44" t="s">
        <v>650</v>
      </c>
      <c r="G157" s="44" t="s">
        <v>876</v>
      </c>
      <c r="H157" s="58">
        <v>45</v>
      </c>
      <c r="I157" s="44" t="s">
        <v>510</v>
      </c>
      <c r="J157" s="44" t="s">
        <v>510</v>
      </c>
      <c r="K157" s="44" t="s">
        <v>510</v>
      </c>
      <c r="L157" s="44" t="s">
        <v>510</v>
      </c>
      <c r="M157" s="44" t="s">
        <v>510</v>
      </c>
      <c r="N157" s="44" t="s">
        <v>510</v>
      </c>
      <c r="O157" s="26" t="s">
        <v>510</v>
      </c>
      <c r="P157" s="26" t="s">
        <v>510</v>
      </c>
      <c r="Q157" s="25" t="s">
        <v>510</v>
      </c>
      <c r="R157" s="25" t="s">
        <v>510</v>
      </c>
      <c r="S157" s="25" t="s">
        <v>510</v>
      </c>
      <c r="T157" s="25" t="s">
        <v>510</v>
      </c>
      <c r="U157" s="56"/>
      <c r="V157" s="44" t="s">
        <v>510</v>
      </c>
      <c r="W157" s="44"/>
      <c r="X157" s="145"/>
      <c r="Y157" s="145"/>
      <c r="Z157" s="145"/>
      <c r="AA157" s="145"/>
      <c r="AB157" s="145"/>
      <c r="AC157" s="145"/>
      <c r="AD157" s="145"/>
      <c r="AE157" s="145"/>
      <c r="AF157" s="145"/>
      <c r="AG157" s="145"/>
      <c r="AH157" s="145"/>
      <c r="AI157" s="145"/>
      <c r="AJ157" s="145"/>
      <c r="AK157" s="19"/>
      <c r="AL157" s="19"/>
      <c r="AM157" s="19"/>
    </row>
    <row r="158" spans="2:39" s="29" customFormat="1" ht="39.6" x14ac:dyDescent="0.3">
      <c r="B158" s="44" t="s">
        <v>652</v>
      </c>
      <c r="C158" s="44" t="s">
        <v>813</v>
      </c>
      <c r="D158" s="40" t="s">
        <v>257</v>
      </c>
      <c r="E158" s="44" t="s">
        <v>258</v>
      </c>
      <c r="F158" s="44" t="s">
        <v>650</v>
      </c>
      <c r="G158" s="44" t="s">
        <v>876</v>
      </c>
      <c r="H158" s="58">
        <v>26</v>
      </c>
      <c r="I158" s="44" t="s">
        <v>510</v>
      </c>
      <c r="J158" s="44" t="s">
        <v>510</v>
      </c>
      <c r="K158" s="44" t="s">
        <v>510</v>
      </c>
      <c r="L158" s="44" t="s">
        <v>510</v>
      </c>
      <c r="M158" s="44" t="s">
        <v>510</v>
      </c>
      <c r="N158" s="44" t="s">
        <v>510</v>
      </c>
      <c r="O158" s="26" t="s">
        <v>510</v>
      </c>
      <c r="P158" s="26" t="s">
        <v>510</v>
      </c>
      <c r="Q158" s="25" t="s">
        <v>510</v>
      </c>
      <c r="R158" s="25" t="s">
        <v>510</v>
      </c>
      <c r="S158" s="25" t="s">
        <v>510</v>
      </c>
      <c r="T158" s="25" t="s">
        <v>510</v>
      </c>
      <c r="U158" s="56"/>
      <c r="V158" s="44" t="s">
        <v>510</v>
      </c>
      <c r="W158" s="44"/>
      <c r="X158" s="145"/>
      <c r="Y158" s="145"/>
      <c r="Z158" s="145"/>
      <c r="AA158" s="145"/>
      <c r="AB158" s="145"/>
      <c r="AC158" s="145"/>
      <c r="AD158" s="145"/>
      <c r="AE158" s="145"/>
      <c r="AF158" s="145"/>
      <c r="AG158" s="145"/>
      <c r="AH158" s="145"/>
      <c r="AI158" s="145"/>
      <c r="AJ158" s="145"/>
      <c r="AK158" s="19"/>
      <c r="AL158" s="19"/>
      <c r="AM158" s="19"/>
    </row>
    <row r="159" spans="2:39" s="29" customFormat="1" ht="39.6" x14ac:dyDescent="0.3">
      <c r="B159" s="44" t="s">
        <v>653</v>
      </c>
      <c r="C159" s="44" t="s">
        <v>814</v>
      </c>
      <c r="D159" s="40" t="s">
        <v>259</v>
      </c>
      <c r="E159" s="44" t="s">
        <v>260</v>
      </c>
      <c r="F159" s="44" t="s">
        <v>650</v>
      </c>
      <c r="G159" s="44" t="s">
        <v>876</v>
      </c>
      <c r="H159" s="58">
        <v>17</v>
      </c>
      <c r="I159" s="44" t="s">
        <v>510</v>
      </c>
      <c r="J159" s="44"/>
      <c r="K159" s="44" t="s">
        <v>510</v>
      </c>
      <c r="L159" s="44" t="s">
        <v>510</v>
      </c>
      <c r="M159" s="44" t="s">
        <v>510</v>
      </c>
      <c r="N159" s="44" t="s">
        <v>510</v>
      </c>
      <c r="O159" s="26" t="s">
        <v>510</v>
      </c>
      <c r="P159" s="26" t="s">
        <v>510</v>
      </c>
      <c r="Q159" s="25" t="s">
        <v>510</v>
      </c>
      <c r="R159" s="25" t="s">
        <v>510</v>
      </c>
      <c r="S159" s="25" t="s">
        <v>510</v>
      </c>
      <c r="T159" s="25" t="s">
        <v>108</v>
      </c>
      <c r="U159" s="56"/>
      <c r="V159" s="44" t="s">
        <v>510</v>
      </c>
      <c r="W159" s="44"/>
      <c r="X159" s="145"/>
      <c r="Y159" s="145"/>
      <c r="Z159" s="145"/>
      <c r="AA159" s="145"/>
      <c r="AB159" s="145"/>
      <c r="AC159" s="145"/>
      <c r="AD159" s="145"/>
      <c r="AE159" s="145"/>
      <c r="AF159" s="145"/>
      <c r="AG159" s="145"/>
      <c r="AH159" s="145"/>
      <c r="AI159" s="145"/>
      <c r="AJ159" s="145"/>
      <c r="AK159" s="19"/>
      <c r="AL159" s="19"/>
      <c r="AM159" s="19"/>
    </row>
    <row r="160" spans="2:39" ht="39.6" x14ac:dyDescent="0.3">
      <c r="B160" s="38" t="s">
        <v>654</v>
      </c>
      <c r="C160" s="38" t="s">
        <v>511</v>
      </c>
      <c r="D160" s="40" t="s">
        <v>511</v>
      </c>
      <c r="E160" s="38" t="s">
        <v>489</v>
      </c>
      <c r="F160" s="39"/>
      <c r="G160" s="39"/>
      <c r="H160" s="39"/>
      <c r="I160" s="39"/>
      <c r="J160" s="39"/>
      <c r="K160" s="39"/>
      <c r="L160" s="39"/>
      <c r="M160" s="39"/>
      <c r="N160" s="39"/>
      <c r="O160" s="27"/>
      <c r="P160" s="27"/>
      <c r="Q160" s="28"/>
      <c r="R160" s="28"/>
      <c r="S160" s="28"/>
      <c r="T160" s="28"/>
      <c r="U160" s="17"/>
      <c r="V160" s="38" t="s">
        <v>510</v>
      </c>
      <c r="W160" s="38"/>
      <c r="X160" s="145"/>
      <c r="Y160" s="145"/>
      <c r="Z160" s="145"/>
      <c r="AA160" s="145"/>
      <c r="AB160" s="145"/>
      <c r="AC160" s="145"/>
      <c r="AD160" s="145"/>
      <c r="AE160" s="145"/>
      <c r="AF160" s="145"/>
      <c r="AG160" s="145"/>
      <c r="AH160" s="145"/>
      <c r="AI160" s="145"/>
      <c r="AJ160" s="145"/>
      <c r="AK160" s="19"/>
      <c r="AL160" s="19"/>
      <c r="AM160" s="19"/>
    </row>
    <row r="161" spans="2:39" ht="39.6" x14ac:dyDescent="0.3">
      <c r="B161" s="38" t="s">
        <v>655</v>
      </c>
      <c r="C161" s="38" t="s">
        <v>511</v>
      </c>
      <c r="D161" s="40" t="s">
        <v>511</v>
      </c>
      <c r="E161" s="38" t="s">
        <v>490</v>
      </c>
      <c r="F161" s="39"/>
      <c r="G161" s="39"/>
      <c r="H161" s="39"/>
      <c r="I161" s="39"/>
      <c r="J161" s="39"/>
      <c r="K161" s="39" t="s">
        <v>1132</v>
      </c>
      <c r="L161" s="39"/>
      <c r="M161" s="39"/>
      <c r="N161" s="39"/>
      <c r="O161" s="27"/>
      <c r="P161" s="27"/>
      <c r="Q161" s="28"/>
      <c r="R161" s="28"/>
      <c r="S161" s="28"/>
      <c r="T161" s="28"/>
      <c r="U161" s="17"/>
      <c r="V161" s="38" t="s">
        <v>510</v>
      </c>
      <c r="W161" s="38"/>
      <c r="X161" s="145"/>
      <c r="Y161" s="145"/>
      <c r="Z161" s="145"/>
      <c r="AA161" s="145"/>
      <c r="AB161" s="145"/>
      <c r="AC161" s="145"/>
      <c r="AD161" s="145"/>
      <c r="AE161" s="145"/>
      <c r="AF161" s="145"/>
      <c r="AG161" s="145"/>
      <c r="AH161" s="145"/>
      <c r="AI161" s="145"/>
      <c r="AJ161" s="145"/>
      <c r="AK161" s="19"/>
      <c r="AL161" s="19"/>
      <c r="AM161" s="19"/>
    </row>
    <row r="162" spans="2:39" s="29" customFormat="1" ht="105" customHeight="1" x14ac:dyDescent="0.3">
      <c r="B162" s="44" t="s">
        <v>656</v>
      </c>
      <c r="C162" s="44" t="s">
        <v>815</v>
      </c>
      <c r="D162" s="40" t="s">
        <v>370</v>
      </c>
      <c r="E162" s="44" t="s">
        <v>371</v>
      </c>
      <c r="F162" s="44" t="s">
        <v>657</v>
      </c>
      <c r="G162" s="44" t="s">
        <v>883</v>
      </c>
      <c r="H162" s="44">
        <v>1</v>
      </c>
      <c r="I162" s="44" t="s">
        <v>658</v>
      </c>
      <c r="J162" s="44" t="s">
        <v>889</v>
      </c>
      <c r="K162" s="58">
        <v>119</v>
      </c>
      <c r="L162" s="44" t="s">
        <v>659</v>
      </c>
      <c r="M162" s="44" t="s">
        <v>660</v>
      </c>
      <c r="N162" s="44">
        <v>1</v>
      </c>
      <c r="O162" s="60"/>
      <c r="P162" s="150"/>
      <c r="Q162" s="151"/>
      <c r="R162" s="48"/>
      <c r="S162" s="51"/>
      <c r="T162" s="47"/>
      <c r="U162" s="56"/>
      <c r="V162" s="44" t="s">
        <v>510</v>
      </c>
      <c r="W162" s="44"/>
      <c r="X162" s="145"/>
      <c r="Y162" s="145"/>
      <c r="Z162" s="145"/>
      <c r="AA162" s="145"/>
      <c r="AB162" s="145"/>
      <c r="AC162" s="145"/>
      <c r="AD162" s="145"/>
      <c r="AE162" s="145"/>
      <c r="AF162" s="145"/>
      <c r="AG162" s="145"/>
      <c r="AH162" s="145"/>
      <c r="AI162" s="145"/>
      <c r="AJ162" s="145"/>
      <c r="AK162" s="19"/>
      <c r="AL162" s="19"/>
      <c r="AM162" s="19"/>
    </row>
    <row r="163" spans="2:39" s="29" customFormat="1" ht="111.75" customHeight="1" x14ac:dyDescent="0.3">
      <c r="B163" s="44" t="s">
        <v>661</v>
      </c>
      <c r="C163" s="44" t="s">
        <v>816</v>
      </c>
      <c r="D163" s="40" t="s">
        <v>374</v>
      </c>
      <c r="E163" s="44" t="s">
        <v>375</v>
      </c>
      <c r="F163" s="44" t="s">
        <v>657</v>
      </c>
      <c r="G163" s="44" t="s">
        <v>883</v>
      </c>
      <c r="H163" s="58">
        <v>2</v>
      </c>
      <c r="I163" s="44" t="s">
        <v>658</v>
      </c>
      <c r="J163" s="44" t="s">
        <v>889</v>
      </c>
      <c r="K163" s="58">
        <v>28</v>
      </c>
      <c r="L163" s="44" t="s">
        <v>659</v>
      </c>
      <c r="M163" s="44" t="s">
        <v>660</v>
      </c>
      <c r="N163" s="44">
        <v>1</v>
      </c>
      <c r="O163" s="60"/>
      <c r="P163" s="150"/>
      <c r="Q163" s="47"/>
      <c r="R163" s="48"/>
      <c r="S163" s="51"/>
      <c r="T163" s="47"/>
      <c r="U163" s="56"/>
      <c r="V163" s="44" t="s">
        <v>510</v>
      </c>
      <c r="W163" s="44"/>
      <c r="X163" s="145"/>
      <c r="Y163" s="145"/>
      <c r="Z163" s="145"/>
      <c r="AA163" s="145"/>
      <c r="AB163" s="145"/>
      <c r="AC163" s="145"/>
      <c r="AD163" s="145"/>
      <c r="AE163" s="145"/>
      <c r="AF163" s="145"/>
      <c r="AG163" s="145"/>
      <c r="AH163" s="145"/>
      <c r="AI163" s="145"/>
      <c r="AJ163" s="145"/>
      <c r="AK163" s="19"/>
      <c r="AL163" s="19"/>
      <c r="AM163" s="19"/>
    </row>
    <row r="164" spans="2:39" s="29" customFormat="1" ht="92.4" x14ac:dyDescent="0.3">
      <c r="B164" s="44" t="s">
        <v>662</v>
      </c>
      <c r="C164" s="44" t="s">
        <v>817</v>
      </c>
      <c r="D164" s="40" t="s">
        <v>372</v>
      </c>
      <c r="E164" s="44" t="s">
        <v>373</v>
      </c>
      <c r="F164" s="44" t="s">
        <v>657</v>
      </c>
      <c r="G164" s="44" t="s">
        <v>883</v>
      </c>
      <c r="H164" s="44">
        <v>14</v>
      </c>
      <c r="I164" s="44" t="s">
        <v>658</v>
      </c>
      <c r="J164" s="44" t="s">
        <v>889</v>
      </c>
      <c r="K164" s="44">
        <v>80</v>
      </c>
      <c r="L164" s="44" t="s">
        <v>510</v>
      </c>
      <c r="M164" s="44" t="s">
        <v>510</v>
      </c>
      <c r="N164" s="44" t="s">
        <v>510</v>
      </c>
      <c r="O164" s="60"/>
      <c r="P164" s="150"/>
      <c r="Q164" s="47"/>
      <c r="R164" s="48"/>
      <c r="S164" s="51"/>
      <c r="T164" s="47"/>
      <c r="U164" s="56"/>
      <c r="V164" s="44" t="s">
        <v>510</v>
      </c>
      <c r="W164" s="44"/>
      <c r="X164" s="145"/>
      <c r="Y164" s="145"/>
      <c r="Z164" s="145"/>
      <c r="AA164" s="145"/>
      <c r="AB164" s="145"/>
      <c r="AC164" s="145"/>
      <c r="AD164" s="145"/>
      <c r="AE164" s="145"/>
      <c r="AF164" s="145"/>
      <c r="AG164" s="145"/>
      <c r="AH164" s="145"/>
      <c r="AI164" s="145"/>
      <c r="AJ164" s="145"/>
      <c r="AK164" s="19"/>
      <c r="AL164" s="19"/>
      <c r="AM164" s="19"/>
    </row>
    <row r="165" spans="2:39" s="29" customFormat="1" ht="92.4" x14ac:dyDescent="0.3">
      <c r="B165" s="194" t="s">
        <v>663</v>
      </c>
      <c r="C165" s="194" t="s">
        <v>818</v>
      </c>
      <c r="D165" s="40" t="s">
        <v>378</v>
      </c>
      <c r="E165" s="194" t="s">
        <v>379</v>
      </c>
      <c r="F165" s="194" t="s">
        <v>657</v>
      </c>
      <c r="G165" s="194" t="s">
        <v>883</v>
      </c>
      <c r="H165" s="194">
        <v>38</v>
      </c>
      <c r="I165" s="194" t="s">
        <v>658</v>
      </c>
      <c r="J165" s="194" t="s">
        <v>889</v>
      </c>
      <c r="K165" s="218">
        <v>190</v>
      </c>
      <c r="L165" s="194" t="s">
        <v>659</v>
      </c>
      <c r="M165" s="194" t="s">
        <v>660</v>
      </c>
      <c r="N165" s="194">
        <v>1</v>
      </c>
      <c r="O165" s="208"/>
      <c r="P165" s="209"/>
      <c r="Q165" s="210"/>
      <c r="R165" s="211"/>
      <c r="S165" s="212"/>
      <c r="T165" s="210"/>
      <c r="U165" s="213"/>
      <c r="V165" s="194" t="s">
        <v>510</v>
      </c>
      <c r="W165" s="194"/>
      <c r="X165" s="145"/>
      <c r="Y165" s="145"/>
      <c r="Z165" s="145"/>
      <c r="AA165" s="145"/>
      <c r="AB165" s="145"/>
      <c r="AC165" s="145"/>
      <c r="AD165" s="145"/>
      <c r="AE165" s="145"/>
      <c r="AF165" s="145"/>
      <c r="AG165" s="145"/>
      <c r="AH165" s="145"/>
      <c r="AI165" s="145"/>
      <c r="AJ165" s="145"/>
      <c r="AK165" s="19"/>
      <c r="AL165" s="19"/>
      <c r="AM165" s="19"/>
    </row>
    <row r="166" spans="2:39" s="29" customFormat="1" ht="92.4" x14ac:dyDescent="0.3">
      <c r="B166" s="44" t="s">
        <v>664</v>
      </c>
      <c r="C166" s="44" t="s">
        <v>819</v>
      </c>
      <c r="D166" s="40" t="s">
        <v>376</v>
      </c>
      <c r="E166" s="44" t="s">
        <v>377</v>
      </c>
      <c r="F166" s="44" t="s">
        <v>657</v>
      </c>
      <c r="G166" s="44" t="s">
        <v>883</v>
      </c>
      <c r="H166" s="44">
        <v>2</v>
      </c>
      <c r="I166" s="44" t="s">
        <v>658</v>
      </c>
      <c r="J166" s="44" t="s">
        <v>889</v>
      </c>
      <c r="K166" s="44">
        <v>15</v>
      </c>
      <c r="L166" s="44" t="s">
        <v>510</v>
      </c>
      <c r="M166" s="44" t="s">
        <v>510</v>
      </c>
      <c r="N166" s="44" t="s">
        <v>510</v>
      </c>
      <c r="O166" s="60"/>
      <c r="P166" s="150"/>
      <c r="Q166" s="47"/>
      <c r="R166" s="48"/>
      <c r="S166" s="51"/>
      <c r="T166" s="47"/>
      <c r="U166" s="56"/>
      <c r="V166" s="44" t="s">
        <v>510</v>
      </c>
      <c r="W166" s="44"/>
      <c r="X166" s="145"/>
      <c r="Y166" s="145"/>
      <c r="Z166" s="145"/>
      <c r="AA166" s="145"/>
      <c r="AB166" s="145"/>
      <c r="AC166" s="145"/>
      <c r="AD166" s="145"/>
      <c r="AE166" s="145"/>
      <c r="AF166" s="145"/>
      <c r="AG166" s="145"/>
      <c r="AH166" s="145"/>
      <c r="AI166" s="145"/>
      <c r="AJ166" s="145"/>
      <c r="AK166" s="19"/>
      <c r="AL166" s="19"/>
      <c r="AM166" s="19"/>
    </row>
    <row r="167" spans="2:39" ht="26.4" x14ac:dyDescent="0.3">
      <c r="B167" s="38" t="s">
        <v>499</v>
      </c>
      <c r="C167" s="38" t="s">
        <v>511</v>
      </c>
      <c r="D167" s="40" t="s">
        <v>511</v>
      </c>
      <c r="E167" s="38" t="s">
        <v>500</v>
      </c>
      <c r="F167" s="39"/>
      <c r="G167" s="39"/>
      <c r="H167" s="39"/>
      <c r="I167" s="39"/>
      <c r="J167" s="39"/>
      <c r="K167" s="39"/>
      <c r="L167" s="39"/>
      <c r="M167" s="39"/>
      <c r="N167" s="39"/>
      <c r="O167" s="53"/>
      <c r="P167" s="53"/>
      <c r="Q167" s="17"/>
      <c r="R167" s="17"/>
      <c r="S167" s="17"/>
      <c r="T167" s="17"/>
      <c r="U167" s="17"/>
      <c r="V167" s="39" t="s">
        <v>510</v>
      </c>
      <c r="W167" s="39"/>
      <c r="X167" s="145"/>
      <c r="Y167" s="145"/>
      <c r="Z167" s="145"/>
      <c r="AA167" s="145"/>
      <c r="AB167" s="145"/>
      <c r="AC167" s="145"/>
      <c r="AD167" s="145"/>
      <c r="AE167" s="145"/>
      <c r="AF167" s="145"/>
      <c r="AG167" s="145"/>
      <c r="AH167" s="145"/>
      <c r="AI167" s="145"/>
      <c r="AJ167" s="145"/>
      <c r="AK167" s="19"/>
      <c r="AL167" s="19"/>
      <c r="AM167" s="19"/>
    </row>
    <row r="168" spans="2:39" ht="39.6" x14ac:dyDescent="0.3">
      <c r="B168" s="38" t="s">
        <v>665</v>
      </c>
      <c r="C168" s="38" t="s">
        <v>511</v>
      </c>
      <c r="D168" s="40" t="s">
        <v>511</v>
      </c>
      <c r="E168" s="38" t="s">
        <v>491</v>
      </c>
      <c r="F168" s="39"/>
      <c r="G168" s="39"/>
      <c r="H168" s="38"/>
      <c r="I168" s="38"/>
      <c r="J168" s="38"/>
      <c r="K168" s="38"/>
      <c r="L168" s="38"/>
      <c r="M168" s="38"/>
      <c r="N168" s="38"/>
      <c r="O168" s="16"/>
      <c r="P168" s="16"/>
      <c r="Q168" s="17"/>
      <c r="R168" s="17"/>
      <c r="S168" s="17"/>
      <c r="T168" s="17"/>
      <c r="U168" s="17"/>
      <c r="V168" s="38" t="s">
        <v>510</v>
      </c>
      <c r="W168" s="38"/>
      <c r="X168" s="145"/>
      <c r="Y168" s="145"/>
      <c r="Z168" s="145"/>
      <c r="AA168" s="145"/>
      <c r="AB168" s="145"/>
      <c r="AC168" s="145"/>
      <c r="AD168" s="145"/>
      <c r="AE168" s="145"/>
      <c r="AF168" s="145"/>
      <c r="AG168" s="145"/>
      <c r="AH168" s="145"/>
      <c r="AI168" s="145"/>
      <c r="AJ168" s="145"/>
      <c r="AK168" s="19"/>
      <c r="AL168" s="19"/>
      <c r="AM168" s="19"/>
    </row>
    <row r="169" spans="2:39" ht="39.6" x14ac:dyDescent="0.3">
      <c r="B169" s="38" t="s">
        <v>666</v>
      </c>
      <c r="C169" s="38" t="s">
        <v>511</v>
      </c>
      <c r="D169" s="40" t="s">
        <v>511</v>
      </c>
      <c r="E169" s="38" t="s">
        <v>492</v>
      </c>
      <c r="F169" s="39"/>
      <c r="G169" s="39"/>
      <c r="H169" s="38"/>
      <c r="I169" s="38"/>
      <c r="J169" s="38"/>
      <c r="K169" s="38"/>
      <c r="L169" s="38"/>
      <c r="M169" s="38"/>
      <c r="N169" s="38"/>
      <c r="O169" s="16"/>
      <c r="P169" s="16"/>
      <c r="Q169" s="17"/>
      <c r="R169" s="17"/>
      <c r="S169" s="17"/>
      <c r="T169" s="17"/>
      <c r="U169" s="17"/>
      <c r="V169" s="38" t="s">
        <v>510</v>
      </c>
      <c r="W169" s="38"/>
      <c r="X169" s="145"/>
      <c r="Y169" s="145"/>
      <c r="Z169" s="145"/>
      <c r="AA169" s="145"/>
      <c r="AB169" s="145"/>
      <c r="AC169" s="145"/>
      <c r="AD169" s="145"/>
      <c r="AE169" s="145"/>
      <c r="AF169" s="145"/>
      <c r="AG169" s="145"/>
      <c r="AH169" s="145"/>
      <c r="AI169" s="145"/>
      <c r="AJ169" s="145"/>
      <c r="AK169" s="19"/>
      <c r="AL169" s="19"/>
      <c r="AM169" s="19"/>
    </row>
    <row r="170" spans="2:39" ht="38.1" customHeight="1" x14ac:dyDescent="0.3">
      <c r="B170" s="38" t="s">
        <v>667</v>
      </c>
      <c r="C170" s="38" t="s">
        <v>511</v>
      </c>
      <c r="D170" s="40" t="s">
        <v>511</v>
      </c>
      <c r="E170" s="38" t="s">
        <v>493</v>
      </c>
      <c r="F170" s="39"/>
      <c r="G170" s="39"/>
      <c r="H170" s="39"/>
      <c r="I170" s="38"/>
      <c r="J170" s="38"/>
      <c r="K170" s="38"/>
      <c r="L170" s="38"/>
      <c r="M170" s="38"/>
      <c r="N170" s="38"/>
      <c r="O170" s="16"/>
      <c r="P170" s="16"/>
      <c r="Q170" s="17"/>
      <c r="R170" s="17"/>
      <c r="S170" s="17"/>
      <c r="T170" s="17"/>
      <c r="U170" s="17"/>
      <c r="V170" s="38" t="s">
        <v>510</v>
      </c>
      <c r="W170" s="38"/>
      <c r="X170" s="145"/>
      <c r="Y170" s="145"/>
      <c r="Z170" s="145"/>
      <c r="AA170" s="145"/>
      <c r="AB170" s="145"/>
      <c r="AC170" s="145"/>
      <c r="AD170" s="145"/>
      <c r="AE170" s="145"/>
      <c r="AF170" s="145"/>
      <c r="AG170" s="145"/>
      <c r="AH170" s="145"/>
      <c r="AI170" s="145"/>
      <c r="AJ170" s="145"/>
      <c r="AK170" s="19"/>
      <c r="AL170" s="19"/>
      <c r="AM170" s="19"/>
    </row>
    <row r="171" spans="2:39" s="29" customFormat="1" ht="52.8" x14ac:dyDescent="0.3">
      <c r="B171" s="44" t="s">
        <v>668</v>
      </c>
      <c r="C171" s="44" t="s">
        <v>820</v>
      </c>
      <c r="D171" s="40" t="s">
        <v>133</v>
      </c>
      <c r="E171" s="44" t="s">
        <v>134</v>
      </c>
      <c r="F171" s="44" t="s">
        <v>669</v>
      </c>
      <c r="G171" s="44" t="s">
        <v>873</v>
      </c>
      <c r="H171" s="64">
        <v>9567.1200000000008</v>
      </c>
      <c r="I171" s="44" t="s">
        <v>510</v>
      </c>
      <c r="J171" s="44"/>
      <c r="K171" s="44" t="s">
        <v>510</v>
      </c>
      <c r="L171" s="44" t="s">
        <v>510</v>
      </c>
      <c r="M171" s="44" t="s">
        <v>510</v>
      </c>
      <c r="N171" s="44"/>
      <c r="O171" s="26" t="s">
        <v>510</v>
      </c>
      <c r="P171" s="26" t="s">
        <v>510</v>
      </c>
      <c r="Q171" s="25" t="s">
        <v>510</v>
      </c>
      <c r="R171" s="25" t="s">
        <v>510</v>
      </c>
      <c r="S171" s="25" t="s">
        <v>510</v>
      </c>
      <c r="T171" s="25" t="s">
        <v>510</v>
      </c>
      <c r="U171" s="56"/>
      <c r="V171" s="44" t="s">
        <v>510</v>
      </c>
      <c r="W171" s="44"/>
      <c r="X171" s="145"/>
      <c r="Y171" s="145"/>
      <c r="Z171" s="145"/>
      <c r="AA171" s="145"/>
      <c r="AB171" s="145"/>
      <c r="AC171" s="145"/>
      <c r="AD171" s="145"/>
      <c r="AE171" s="145"/>
      <c r="AF171" s="145"/>
      <c r="AG171" s="145"/>
      <c r="AH171" s="145"/>
      <c r="AI171" s="145"/>
      <c r="AJ171" s="145"/>
      <c r="AK171" s="19"/>
      <c r="AL171" s="19"/>
      <c r="AM171" s="19"/>
    </row>
    <row r="172" spans="2:39" s="46" customFormat="1" ht="39.6" x14ac:dyDescent="0.25">
      <c r="B172" s="44" t="s">
        <v>1103</v>
      </c>
      <c r="C172" s="44" t="s">
        <v>1104</v>
      </c>
      <c r="D172" s="40" t="s">
        <v>133</v>
      </c>
      <c r="E172" s="52" t="s">
        <v>1105</v>
      </c>
      <c r="F172" s="44" t="s">
        <v>1106</v>
      </c>
      <c r="G172" s="44" t="s">
        <v>1107</v>
      </c>
      <c r="H172" s="188">
        <v>2626</v>
      </c>
      <c r="I172" s="44" t="s">
        <v>510</v>
      </c>
      <c r="J172" s="44"/>
      <c r="K172" s="44" t="s">
        <v>510</v>
      </c>
      <c r="L172" s="44" t="s">
        <v>510</v>
      </c>
      <c r="M172" s="44" t="s">
        <v>510</v>
      </c>
      <c r="N172" s="44"/>
      <c r="O172" s="26" t="s">
        <v>510</v>
      </c>
      <c r="P172" s="26" t="s">
        <v>510</v>
      </c>
      <c r="Q172" s="25" t="s">
        <v>510</v>
      </c>
      <c r="R172" s="25" t="s">
        <v>510</v>
      </c>
      <c r="S172" s="25" t="s">
        <v>510</v>
      </c>
      <c r="T172" s="25" t="s">
        <v>510</v>
      </c>
      <c r="U172" s="56"/>
      <c r="V172" s="44" t="s">
        <v>510</v>
      </c>
      <c r="W172" s="44"/>
      <c r="X172" s="146"/>
      <c r="Y172" s="146"/>
      <c r="Z172" s="146"/>
      <c r="AA172" s="146"/>
      <c r="AB172" s="146"/>
      <c r="AC172" s="146"/>
      <c r="AD172" s="146"/>
      <c r="AE172" s="146"/>
      <c r="AF172" s="146"/>
      <c r="AG172" s="146"/>
      <c r="AH172" s="146"/>
      <c r="AI172" s="146"/>
      <c r="AJ172" s="146"/>
      <c r="AK172" s="79"/>
      <c r="AL172" s="79"/>
      <c r="AM172" s="79"/>
    </row>
    <row r="173" spans="2:39" ht="26.4" x14ac:dyDescent="0.3">
      <c r="B173" s="38" t="s">
        <v>670</v>
      </c>
      <c r="C173" s="38" t="s">
        <v>511</v>
      </c>
      <c r="D173" s="40" t="s">
        <v>511</v>
      </c>
      <c r="E173" s="38" t="s">
        <v>494</v>
      </c>
      <c r="F173" s="39"/>
      <c r="G173" s="39"/>
      <c r="H173" s="39"/>
      <c r="I173" s="39"/>
      <c r="J173" s="39"/>
      <c r="K173" s="39"/>
      <c r="L173" s="39"/>
      <c r="M173" s="39"/>
      <c r="N173" s="38"/>
      <c r="O173" s="27"/>
      <c r="P173" s="27"/>
      <c r="Q173" s="28"/>
      <c r="R173" s="28"/>
      <c r="S173" s="28"/>
      <c r="T173" s="28"/>
      <c r="U173" s="17"/>
      <c r="V173" s="38" t="s">
        <v>510</v>
      </c>
      <c r="W173" s="38"/>
      <c r="X173" s="145"/>
      <c r="Y173" s="145"/>
      <c r="Z173" s="145"/>
      <c r="AA173" s="145"/>
      <c r="AB173" s="145"/>
      <c r="AC173" s="145"/>
      <c r="AD173" s="145"/>
      <c r="AE173" s="145"/>
      <c r="AF173" s="145"/>
      <c r="AG173" s="145"/>
      <c r="AH173" s="145"/>
      <c r="AI173" s="145"/>
      <c r="AJ173" s="145"/>
      <c r="AK173" s="19"/>
      <c r="AL173" s="19"/>
      <c r="AM173" s="19"/>
    </row>
    <row r="174" spans="2:39" ht="26.4" x14ac:dyDescent="0.3">
      <c r="B174" s="38" t="s">
        <v>671</v>
      </c>
      <c r="C174" s="38" t="s">
        <v>511</v>
      </c>
      <c r="D174" s="40" t="s">
        <v>511</v>
      </c>
      <c r="E174" s="38" t="s">
        <v>495</v>
      </c>
      <c r="F174" s="39"/>
      <c r="G174" s="39"/>
      <c r="H174" s="39"/>
      <c r="I174" s="39"/>
      <c r="J174" s="39"/>
      <c r="K174" s="39"/>
      <c r="L174" s="39"/>
      <c r="M174" s="39"/>
      <c r="N174" s="39"/>
      <c r="O174" s="27"/>
      <c r="P174" s="27"/>
      <c r="Q174" s="28"/>
      <c r="R174" s="28"/>
      <c r="S174" s="28"/>
      <c r="T174" s="28"/>
      <c r="U174" s="17"/>
      <c r="V174" s="38" t="s">
        <v>510</v>
      </c>
      <c r="W174" s="38"/>
      <c r="X174" s="145"/>
      <c r="Y174" s="145"/>
      <c r="Z174" s="145"/>
      <c r="AA174" s="145"/>
      <c r="AB174" s="145"/>
      <c r="AC174" s="145"/>
      <c r="AD174" s="145"/>
      <c r="AE174" s="145"/>
      <c r="AF174" s="145"/>
      <c r="AG174" s="145"/>
      <c r="AH174" s="145"/>
      <c r="AI174" s="145"/>
      <c r="AJ174" s="145"/>
      <c r="AK174" s="19"/>
      <c r="AL174" s="19"/>
      <c r="AM174" s="19"/>
    </row>
    <row r="175" spans="2:39" s="29" customFormat="1" ht="39.6" x14ac:dyDescent="0.3">
      <c r="B175" s="44" t="s">
        <v>672</v>
      </c>
      <c r="C175" s="44" t="s">
        <v>821</v>
      </c>
      <c r="D175" s="40" t="s">
        <v>174</v>
      </c>
      <c r="E175" s="44" t="s">
        <v>175</v>
      </c>
      <c r="F175" s="62"/>
      <c r="G175" s="62"/>
      <c r="H175" s="62"/>
      <c r="I175" s="44" t="s">
        <v>510</v>
      </c>
      <c r="J175" s="44" t="s">
        <v>510</v>
      </c>
      <c r="K175" s="44" t="s">
        <v>510</v>
      </c>
      <c r="L175" s="44" t="s">
        <v>673</v>
      </c>
      <c r="M175" s="44" t="s">
        <v>891</v>
      </c>
      <c r="N175" s="44">
        <v>30</v>
      </c>
      <c r="O175" s="26" t="s">
        <v>674</v>
      </c>
      <c r="P175" s="26" t="s">
        <v>898</v>
      </c>
      <c r="Q175" s="25">
        <v>3</v>
      </c>
      <c r="R175" s="25" t="s">
        <v>510</v>
      </c>
      <c r="S175" s="25" t="s">
        <v>510</v>
      </c>
      <c r="T175" s="25" t="s">
        <v>510</v>
      </c>
      <c r="U175" s="56"/>
      <c r="V175" s="44" t="s">
        <v>510</v>
      </c>
      <c r="W175" s="44"/>
      <c r="X175" s="145"/>
      <c r="Y175" s="145"/>
      <c r="Z175" s="145"/>
      <c r="AA175" s="145"/>
      <c r="AB175" s="145"/>
      <c r="AC175" s="145"/>
      <c r="AD175" s="145"/>
      <c r="AE175" s="145"/>
      <c r="AF175" s="145"/>
      <c r="AG175" s="145"/>
      <c r="AH175" s="145"/>
      <c r="AI175" s="145"/>
      <c r="AJ175" s="145"/>
      <c r="AK175" s="19"/>
      <c r="AL175" s="19"/>
      <c r="AM175" s="19"/>
    </row>
    <row r="176" spans="2:39" s="29" customFormat="1" ht="52.8" x14ac:dyDescent="0.3">
      <c r="B176" s="44" t="s">
        <v>675</v>
      </c>
      <c r="C176" s="44" t="s">
        <v>822</v>
      </c>
      <c r="D176" s="40" t="s">
        <v>427</v>
      </c>
      <c r="E176" s="44" t="s">
        <v>428</v>
      </c>
      <c r="F176" s="62"/>
      <c r="G176" s="62"/>
      <c r="H176" s="62"/>
      <c r="I176" s="44" t="s">
        <v>510</v>
      </c>
      <c r="J176" s="44" t="s">
        <v>510</v>
      </c>
      <c r="K176" s="44" t="s">
        <v>510</v>
      </c>
      <c r="L176" s="44" t="s">
        <v>673</v>
      </c>
      <c r="M176" s="44" t="s">
        <v>891</v>
      </c>
      <c r="N176" s="58">
        <v>48</v>
      </c>
      <c r="O176" s="26" t="s">
        <v>510</v>
      </c>
      <c r="P176" s="26" t="s">
        <v>510</v>
      </c>
      <c r="Q176" s="25" t="s">
        <v>510</v>
      </c>
      <c r="R176" s="25" t="s">
        <v>676</v>
      </c>
      <c r="S176" s="25" t="s">
        <v>677</v>
      </c>
      <c r="T176" s="25">
        <v>1</v>
      </c>
      <c r="U176" s="56"/>
      <c r="V176" s="44"/>
      <c r="W176" s="44"/>
      <c r="X176" s="145"/>
      <c r="Y176" s="145"/>
      <c r="Z176" s="145"/>
      <c r="AA176" s="145"/>
      <c r="AB176" s="145"/>
      <c r="AC176" s="145"/>
      <c r="AD176" s="145"/>
      <c r="AE176" s="145"/>
      <c r="AF176" s="145"/>
      <c r="AG176" s="145"/>
      <c r="AH176" s="145"/>
      <c r="AI176" s="145"/>
      <c r="AJ176" s="145"/>
      <c r="AK176" s="19"/>
      <c r="AL176" s="19"/>
      <c r="AM176" s="19"/>
    </row>
    <row r="177" spans="2:39" s="29" customFormat="1" ht="39.6" x14ac:dyDescent="0.3">
      <c r="B177" s="44" t="s">
        <v>678</v>
      </c>
      <c r="C177" s="44" t="s">
        <v>823</v>
      </c>
      <c r="D177" s="40" t="s">
        <v>172</v>
      </c>
      <c r="E177" s="44" t="s">
        <v>173</v>
      </c>
      <c r="F177" s="62"/>
      <c r="G177" s="62"/>
      <c r="H177" s="62"/>
      <c r="I177" s="44" t="s">
        <v>510</v>
      </c>
      <c r="J177" s="44" t="s">
        <v>510</v>
      </c>
      <c r="K177" s="44" t="s">
        <v>510</v>
      </c>
      <c r="L177" s="44" t="s">
        <v>673</v>
      </c>
      <c r="M177" s="44" t="s">
        <v>891</v>
      </c>
      <c r="N177" s="44">
        <v>11</v>
      </c>
      <c r="O177" s="26" t="s">
        <v>510</v>
      </c>
      <c r="P177" s="26" t="s">
        <v>510</v>
      </c>
      <c r="Q177" s="25" t="s">
        <v>510</v>
      </c>
      <c r="R177" s="25" t="s">
        <v>510</v>
      </c>
      <c r="S177" s="25" t="s">
        <v>510</v>
      </c>
      <c r="T177" s="25" t="s">
        <v>510</v>
      </c>
      <c r="U177" s="56"/>
      <c r="V177" s="44"/>
      <c r="W177" s="44"/>
      <c r="X177" s="145"/>
      <c r="Y177" s="145"/>
      <c r="Z177" s="145"/>
      <c r="AA177" s="145"/>
      <c r="AB177" s="145"/>
      <c r="AC177" s="145"/>
      <c r="AD177" s="145"/>
      <c r="AE177" s="145"/>
      <c r="AF177" s="145"/>
      <c r="AG177" s="145"/>
      <c r="AH177" s="145"/>
      <c r="AI177" s="145"/>
      <c r="AJ177" s="145"/>
      <c r="AK177" s="19"/>
      <c r="AL177" s="19"/>
      <c r="AM177" s="19"/>
    </row>
    <row r="178" spans="2:39" s="29" customFormat="1" ht="66" x14ac:dyDescent="0.3">
      <c r="B178" s="44" t="s">
        <v>679</v>
      </c>
      <c r="C178" s="44" t="s">
        <v>824</v>
      </c>
      <c r="D178" s="40" t="s">
        <v>178</v>
      </c>
      <c r="E178" s="44" t="s">
        <v>179</v>
      </c>
      <c r="F178" s="62"/>
      <c r="G178" s="62"/>
      <c r="H178" s="62"/>
      <c r="I178" s="44" t="s">
        <v>680</v>
      </c>
      <c r="J178" s="44" t="s">
        <v>886</v>
      </c>
      <c r="K178" s="44">
        <v>1</v>
      </c>
      <c r="L178" s="44" t="s">
        <v>510</v>
      </c>
      <c r="M178" s="44" t="s">
        <v>510</v>
      </c>
      <c r="N178" s="44" t="s">
        <v>510</v>
      </c>
      <c r="O178" s="26" t="s">
        <v>510</v>
      </c>
      <c r="P178" s="26" t="s">
        <v>510</v>
      </c>
      <c r="Q178" s="25" t="s">
        <v>510</v>
      </c>
      <c r="R178" s="25" t="s">
        <v>510</v>
      </c>
      <c r="S178" s="25" t="s">
        <v>510</v>
      </c>
      <c r="T178" s="25" t="s">
        <v>510</v>
      </c>
      <c r="U178" s="56"/>
      <c r="V178" s="44"/>
      <c r="W178" s="44"/>
      <c r="X178" s="145"/>
      <c r="Y178" s="145"/>
      <c r="Z178" s="145"/>
      <c r="AA178" s="145"/>
      <c r="AB178" s="145"/>
      <c r="AC178" s="145"/>
      <c r="AD178" s="145"/>
      <c r="AE178" s="145"/>
      <c r="AF178" s="145"/>
      <c r="AG178" s="145"/>
      <c r="AH178" s="145"/>
      <c r="AI178" s="145"/>
      <c r="AJ178" s="145"/>
      <c r="AK178" s="19"/>
      <c r="AL178" s="19"/>
      <c r="AM178" s="19"/>
    </row>
    <row r="179" spans="2:39" s="29" customFormat="1" ht="39.6" x14ac:dyDescent="0.3">
      <c r="B179" s="44" t="s">
        <v>681</v>
      </c>
      <c r="C179" s="44" t="s">
        <v>825</v>
      </c>
      <c r="D179" s="40" t="s">
        <v>180</v>
      </c>
      <c r="E179" s="44" t="s">
        <v>181</v>
      </c>
      <c r="F179" s="62"/>
      <c r="G179" s="62"/>
      <c r="H179" s="62"/>
      <c r="I179" s="44" t="s">
        <v>510</v>
      </c>
      <c r="J179" s="44" t="s">
        <v>510</v>
      </c>
      <c r="K179" s="44" t="s">
        <v>510</v>
      </c>
      <c r="L179" s="44" t="s">
        <v>673</v>
      </c>
      <c r="M179" s="44" t="s">
        <v>891</v>
      </c>
      <c r="N179" s="44">
        <v>12</v>
      </c>
      <c r="O179" s="26" t="s">
        <v>510</v>
      </c>
      <c r="P179" s="26" t="s">
        <v>510</v>
      </c>
      <c r="Q179" s="25" t="s">
        <v>510</v>
      </c>
      <c r="R179" s="25" t="s">
        <v>510</v>
      </c>
      <c r="S179" s="25" t="s">
        <v>510</v>
      </c>
      <c r="T179" s="25" t="s">
        <v>510</v>
      </c>
      <c r="U179" s="56"/>
      <c r="V179" s="44"/>
      <c r="W179" s="44"/>
      <c r="X179" s="145"/>
      <c r="Y179" s="145"/>
      <c r="Z179" s="145"/>
      <c r="AA179" s="145"/>
      <c r="AB179" s="145"/>
      <c r="AC179" s="145"/>
      <c r="AD179" s="145"/>
      <c r="AE179" s="145"/>
      <c r="AF179" s="145"/>
      <c r="AG179" s="145"/>
      <c r="AH179" s="145"/>
      <c r="AI179" s="145"/>
      <c r="AJ179" s="145"/>
      <c r="AK179" s="19"/>
      <c r="AL179" s="19"/>
      <c r="AM179" s="19"/>
    </row>
    <row r="180" spans="2:39" s="29" customFormat="1" ht="52.8" x14ac:dyDescent="0.3">
      <c r="B180" s="44" t="s">
        <v>682</v>
      </c>
      <c r="C180" s="44" t="s">
        <v>826</v>
      </c>
      <c r="D180" s="40" t="s">
        <v>176</v>
      </c>
      <c r="E180" s="44" t="s">
        <v>177</v>
      </c>
      <c r="F180" s="62"/>
      <c r="G180" s="62"/>
      <c r="H180" s="62"/>
      <c r="I180" s="44" t="s">
        <v>510</v>
      </c>
      <c r="J180" s="44" t="s">
        <v>510</v>
      </c>
      <c r="K180" s="44" t="s">
        <v>510</v>
      </c>
      <c r="L180" s="44" t="s">
        <v>673</v>
      </c>
      <c r="M180" s="44" t="s">
        <v>891</v>
      </c>
      <c r="N180" s="44">
        <v>18</v>
      </c>
      <c r="O180" s="26" t="s">
        <v>510</v>
      </c>
      <c r="P180" s="26" t="s">
        <v>510</v>
      </c>
      <c r="Q180" s="25" t="s">
        <v>510</v>
      </c>
      <c r="R180" s="25" t="s">
        <v>676</v>
      </c>
      <c r="S180" s="25" t="s">
        <v>677</v>
      </c>
      <c r="T180" s="25">
        <v>2</v>
      </c>
      <c r="U180" s="56"/>
      <c r="V180" s="44"/>
      <c r="W180" s="44"/>
      <c r="X180" s="145"/>
      <c r="Y180" s="145"/>
      <c r="Z180" s="145"/>
      <c r="AA180" s="145"/>
      <c r="AB180" s="145"/>
      <c r="AC180" s="145"/>
      <c r="AD180" s="145"/>
      <c r="AE180" s="145"/>
      <c r="AF180" s="145"/>
      <c r="AG180" s="145"/>
      <c r="AH180" s="145"/>
      <c r="AI180" s="145"/>
      <c r="AJ180" s="145"/>
      <c r="AK180" s="19"/>
      <c r="AL180" s="19"/>
      <c r="AM180" s="19"/>
    </row>
    <row r="181" spans="2:39" s="19" customFormat="1" ht="66" x14ac:dyDescent="0.3">
      <c r="B181" s="55" t="s">
        <v>683</v>
      </c>
      <c r="C181" s="55" t="s">
        <v>827</v>
      </c>
      <c r="D181" s="42" t="s">
        <v>508</v>
      </c>
      <c r="E181" s="55" t="s">
        <v>509</v>
      </c>
      <c r="F181" s="205"/>
      <c r="G181" s="205"/>
      <c r="H181" s="205"/>
      <c r="I181" s="55" t="s">
        <v>680</v>
      </c>
      <c r="J181" s="55" t="s">
        <v>886</v>
      </c>
      <c r="K181" s="55">
        <v>1</v>
      </c>
      <c r="L181" s="55" t="s">
        <v>673</v>
      </c>
      <c r="M181" s="55" t="s">
        <v>891</v>
      </c>
      <c r="N181" s="55">
        <v>40</v>
      </c>
      <c r="O181" s="200" t="s">
        <v>510</v>
      </c>
      <c r="P181" s="200" t="s">
        <v>510</v>
      </c>
      <c r="Q181" s="206" t="s">
        <v>510</v>
      </c>
      <c r="R181" s="206" t="s">
        <v>510</v>
      </c>
      <c r="S181" s="206" t="s">
        <v>510</v>
      </c>
      <c r="T181" s="206" t="s">
        <v>510</v>
      </c>
      <c r="U181" s="207"/>
      <c r="V181" s="55"/>
      <c r="W181" s="55"/>
      <c r="X181" s="145"/>
      <c r="Y181" s="145"/>
      <c r="Z181" s="145"/>
      <c r="AA181" s="145"/>
      <c r="AB181" s="145"/>
      <c r="AC181" s="145"/>
      <c r="AD181" s="145"/>
      <c r="AE181" s="145"/>
      <c r="AF181" s="145"/>
      <c r="AG181" s="145"/>
      <c r="AH181" s="145"/>
      <c r="AI181" s="145"/>
      <c r="AJ181" s="145"/>
    </row>
    <row r="182" spans="2:39" s="29" customFormat="1" ht="45.75" customHeight="1" x14ac:dyDescent="0.3">
      <c r="B182" s="44" t="s">
        <v>684</v>
      </c>
      <c r="C182" s="44" t="s">
        <v>828</v>
      </c>
      <c r="D182" s="40" t="s">
        <v>182</v>
      </c>
      <c r="E182" s="44" t="s">
        <v>183</v>
      </c>
      <c r="F182" s="62"/>
      <c r="G182" s="62"/>
      <c r="H182" s="62"/>
      <c r="I182" s="44" t="s">
        <v>510</v>
      </c>
      <c r="J182" s="44" t="s">
        <v>510</v>
      </c>
      <c r="K182" s="44" t="s">
        <v>510</v>
      </c>
      <c r="L182" s="44" t="s">
        <v>673</v>
      </c>
      <c r="M182" s="44" t="s">
        <v>891</v>
      </c>
      <c r="N182" s="44">
        <v>100</v>
      </c>
      <c r="O182" s="26" t="s">
        <v>510</v>
      </c>
      <c r="P182" s="26" t="s">
        <v>510</v>
      </c>
      <c r="Q182" s="25" t="s">
        <v>510</v>
      </c>
      <c r="R182" s="25" t="s">
        <v>510</v>
      </c>
      <c r="S182" s="25" t="s">
        <v>510</v>
      </c>
      <c r="T182" s="25" t="s">
        <v>510</v>
      </c>
      <c r="U182" s="56"/>
      <c r="V182" s="44"/>
      <c r="W182" s="44"/>
      <c r="X182" s="145"/>
      <c r="Y182" s="145"/>
      <c r="Z182" s="145"/>
      <c r="AA182" s="145"/>
      <c r="AB182" s="145"/>
      <c r="AC182" s="145"/>
      <c r="AD182" s="145"/>
      <c r="AE182" s="145"/>
      <c r="AF182" s="145"/>
      <c r="AG182" s="145"/>
      <c r="AH182" s="145"/>
      <c r="AI182" s="145"/>
      <c r="AJ182" s="145"/>
      <c r="AK182" s="19"/>
      <c r="AL182" s="19"/>
      <c r="AM182" s="19"/>
    </row>
    <row r="183" spans="2:39" s="152" customFormat="1" ht="21.6" customHeight="1" x14ac:dyDescent="0.25">
      <c r="B183" s="35" t="s">
        <v>1080</v>
      </c>
      <c r="C183" s="35"/>
      <c r="D183" s="73"/>
      <c r="E183" s="35"/>
      <c r="F183" s="35"/>
      <c r="G183" s="35"/>
      <c r="H183" s="35"/>
      <c r="I183" s="35"/>
      <c r="J183" s="35"/>
      <c r="K183" s="35"/>
      <c r="L183" s="35"/>
      <c r="M183" s="35"/>
      <c r="N183" s="35"/>
      <c r="O183" s="35"/>
      <c r="P183" s="35"/>
      <c r="Q183" s="35"/>
      <c r="R183" s="35"/>
      <c r="S183" s="35"/>
      <c r="T183" s="35"/>
      <c r="U183" s="35"/>
      <c r="V183" s="35"/>
      <c r="W183" s="35"/>
      <c r="X183" s="153"/>
      <c r="Y183" s="153"/>
      <c r="Z183" s="153"/>
      <c r="AA183" s="153"/>
      <c r="AB183" s="153"/>
      <c r="AC183" s="153"/>
      <c r="AD183" s="153"/>
      <c r="AE183" s="153"/>
      <c r="AF183" s="153"/>
      <c r="AG183" s="153"/>
      <c r="AH183" s="153"/>
      <c r="AI183" s="153"/>
      <c r="AJ183" s="153"/>
      <c r="AK183" s="154"/>
      <c r="AL183" s="154"/>
      <c r="AM183" s="154"/>
    </row>
    <row r="184" spans="2:39" x14ac:dyDescent="0.3">
      <c r="X184" s="144"/>
      <c r="Y184" s="144"/>
      <c r="Z184" s="144"/>
      <c r="AA184" s="144"/>
      <c r="AB184" s="144"/>
      <c r="AC184" s="144"/>
      <c r="AD184" s="144"/>
      <c r="AE184" s="144"/>
      <c r="AF184" s="144"/>
      <c r="AG184" s="144"/>
      <c r="AH184" s="144"/>
      <c r="AI184" s="144"/>
      <c r="AJ184" s="144"/>
    </row>
    <row r="185" spans="2:39" x14ac:dyDescent="0.3">
      <c r="X185" s="144"/>
      <c r="Y185" s="144"/>
      <c r="Z185" s="144"/>
      <c r="AA185" s="144"/>
      <c r="AB185" s="144"/>
      <c r="AC185" s="144"/>
      <c r="AD185" s="144"/>
      <c r="AE185" s="144"/>
      <c r="AF185" s="144"/>
      <c r="AG185" s="144"/>
      <c r="AH185" s="144"/>
      <c r="AI185" s="144"/>
      <c r="AJ185" s="144"/>
    </row>
    <row r="186" spans="2:39" x14ac:dyDescent="0.3">
      <c r="X186" s="144"/>
      <c r="Y186" s="144"/>
      <c r="Z186" s="144"/>
      <c r="AA186" s="144"/>
      <c r="AB186" s="144"/>
      <c r="AC186" s="144"/>
      <c r="AD186" s="144"/>
      <c r="AE186" s="144"/>
      <c r="AF186" s="144"/>
      <c r="AG186" s="144"/>
      <c r="AH186" s="144"/>
      <c r="AI186" s="144"/>
      <c r="AJ186" s="144"/>
    </row>
  </sheetData>
  <mergeCells count="4">
    <mergeCell ref="S1:W1"/>
    <mergeCell ref="B2:E2"/>
    <mergeCell ref="E5:E6"/>
    <mergeCell ref="F5:W5"/>
  </mergeCells>
  <pageMargins left="0.7" right="0.7" top="0.75" bottom="0.75" header="0.3" footer="0.3"/>
  <pageSetup paperSize="9" scale="2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1"/>
  <sheetViews>
    <sheetView view="pageBreakPreview" zoomScale="70" zoomScaleNormal="100" zoomScaleSheetLayoutView="70" workbookViewId="0">
      <selection activeCell="H1" sqref="H1"/>
    </sheetView>
  </sheetViews>
  <sheetFormatPr defaultColWidth="9.109375" defaultRowHeight="15.6" x14ac:dyDescent="0.3"/>
  <cols>
    <col min="1" max="1" width="4.44140625" style="34" customWidth="1"/>
    <col min="2" max="2" width="9.44140625" style="34" customWidth="1"/>
    <col min="3" max="3" width="13.5546875" style="34" customWidth="1"/>
    <col min="4" max="4" width="13.5546875" style="1" hidden="1" customWidth="1"/>
    <col min="5" max="5" width="21.44140625" style="2" hidden="1" customWidth="1"/>
    <col min="6" max="6" width="103.44140625" style="35" customWidth="1"/>
    <col min="7" max="7" width="28" style="2" hidden="1" customWidth="1"/>
    <col min="8" max="8" width="255.5546875" style="35" customWidth="1"/>
    <col min="9" max="9" width="52" style="37" hidden="1" customWidth="1"/>
    <col min="10" max="10" width="19.44140625" style="34" customWidth="1"/>
    <col min="11" max="11" width="18.44140625" style="34" customWidth="1"/>
    <col min="12" max="16384" width="9.109375" style="34"/>
  </cols>
  <sheetData>
    <row r="1" spans="2:21" ht="57" customHeight="1" x14ac:dyDescent="0.3">
      <c r="H1" s="69" t="s">
        <v>1149</v>
      </c>
      <c r="I1" s="36"/>
      <c r="J1" s="3"/>
      <c r="K1" s="3"/>
    </row>
    <row r="3" spans="2:21" x14ac:dyDescent="0.3">
      <c r="B3" s="7" t="s">
        <v>35</v>
      </c>
      <c r="I3" s="2"/>
      <c r="O3" s="4"/>
      <c r="P3" s="4"/>
      <c r="Q3" s="4"/>
      <c r="S3" s="4"/>
      <c r="T3" s="4"/>
      <c r="U3" s="4"/>
    </row>
    <row r="4" spans="2:21" ht="24.75" customHeight="1" x14ac:dyDescent="0.3">
      <c r="B4" s="8" t="s">
        <v>49</v>
      </c>
    </row>
    <row r="5" spans="2:21" ht="26.4" x14ac:dyDescent="0.3">
      <c r="B5" s="65" t="s">
        <v>20</v>
      </c>
      <c r="C5" s="65" t="s">
        <v>18</v>
      </c>
      <c r="D5" s="65"/>
      <c r="E5" s="14"/>
      <c r="F5" s="65" t="s">
        <v>11</v>
      </c>
      <c r="G5" s="14"/>
      <c r="H5" s="65" t="s">
        <v>45</v>
      </c>
      <c r="I5" s="11"/>
    </row>
    <row r="6" spans="2:21" s="1" customFormat="1" ht="26.4" x14ac:dyDescent="0.3">
      <c r="B6" s="38" t="s">
        <v>0</v>
      </c>
      <c r="C6" s="39" t="s">
        <v>510</v>
      </c>
      <c r="D6" s="39"/>
      <c r="E6" s="40" t="s">
        <v>510</v>
      </c>
      <c r="F6" s="38" t="s">
        <v>413</v>
      </c>
      <c r="G6" s="38" t="s">
        <v>922</v>
      </c>
      <c r="H6" s="39"/>
      <c r="I6" s="41" t="s">
        <v>923</v>
      </c>
    </row>
    <row r="7" spans="2:21" s="1" customFormat="1" ht="39.6" x14ac:dyDescent="0.3">
      <c r="B7" s="38" t="s">
        <v>14</v>
      </c>
      <c r="C7" s="39" t="s">
        <v>510</v>
      </c>
      <c r="D7" s="39"/>
      <c r="E7" s="40" t="s">
        <v>510</v>
      </c>
      <c r="F7" s="38" t="s">
        <v>414</v>
      </c>
      <c r="G7" s="38" t="s">
        <v>922</v>
      </c>
      <c r="H7" s="39"/>
      <c r="I7" s="41" t="s">
        <v>923</v>
      </c>
    </row>
    <row r="8" spans="2:21" s="1" customFormat="1" ht="39.6" x14ac:dyDescent="0.3">
      <c r="B8" s="38" t="s">
        <v>15</v>
      </c>
      <c r="C8" s="39"/>
      <c r="D8" s="39"/>
      <c r="E8" s="40" t="s">
        <v>510</v>
      </c>
      <c r="F8" s="38" t="s">
        <v>415</v>
      </c>
      <c r="G8" s="38" t="s">
        <v>922</v>
      </c>
      <c r="H8" s="39"/>
      <c r="I8" s="41" t="s">
        <v>923</v>
      </c>
    </row>
    <row r="9" spans="2:21" s="1" customFormat="1" ht="26.4" x14ac:dyDescent="0.3">
      <c r="B9" s="38" t="s">
        <v>16</v>
      </c>
      <c r="C9" s="39" t="s">
        <v>510</v>
      </c>
      <c r="D9" s="39"/>
      <c r="E9" s="40" t="s">
        <v>510</v>
      </c>
      <c r="F9" s="38" t="s">
        <v>416</v>
      </c>
      <c r="G9" s="38" t="s">
        <v>922</v>
      </c>
      <c r="H9" s="39"/>
      <c r="I9" s="41" t="s">
        <v>923</v>
      </c>
    </row>
    <row r="10" spans="2:21" s="168" customFormat="1" ht="52.8" x14ac:dyDescent="0.3">
      <c r="B10" s="166" t="s">
        <v>51</v>
      </c>
      <c r="C10" s="70" t="s">
        <v>1095</v>
      </c>
      <c r="D10" s="70" t="s">
        <v>106</v>
      </c>
      <c r="E10" s="71" t="s">
        <v>399</v>
      </c>
      <c r="F10" s="70" t="s">
        <v>74</v>
      </c>
      <c r="G10" s="166" t="s">
        <v>922</v>
      </c>
      <c r="H10" s="70" t="s">
        <v>846</v>
      </c>
      <c r="I10" s="167" t="s">
        <v>924</v>
      </c>
    </row>
    <row r="11" spans="2:21" s="168" customFormat="1" ht="52.8" x14ac:dyDescent="0.3">
      <c r="B11" s="166" t="s">
        <v>52</v>
      </c>
      <c r="C11" s="70" t="s">
        <v>709</v>
      </c>
      <c r="D11" s="70" t="s">
        <v>106</v>
      </c>
      <c r="E11" s="71" t="s">
        <v>400</v>
      </c>
      <c r="F11" s="70" t="s">
        <v>75</v>
      </c>
      <c r="G11" s="166" t="s">
        <v>922</v>
      </c>
      <c r="H11" s="70" t="s">
        <v>847</v>
      </c>
      <c r="I11" s="167" t="s">
        <v>925</v>
      </c>
    </row>
    <row r="12" spans="2:21" s="168" customFormat="1" ht="52.8" x14ac:dyDescent="0.3">
      <c r="B12" s="166" t="s">
        <v>53</v>
      </c>
      <c r="C12" s="70" t="s">
        <v>710</v>
      </c>
      <c r="D12" s="70" t="s">
        <v>106</v>
      </c>
      <c r="E12" s="71" t="s">
        <v>398</v>
      </c>
      <c r="F12" s="70" t="s">
        <v>76</v>
      </c>
      <c r="G12" s="166" t="s">
        <v>922</v>
      </c>
      <c r="H12" s="70" t="s">
        <v>848</v>
      </c>
      <c r="I12" s="167" t="s">
        <v>926</v>
      </c>
    </row>
    <row r="13" spans="2:21" s="168" customFormat="1" ht="66" x14ac:dyDescent="0.3">
      <c r="B13" s="166" t="s">
        <v>54</v>
      </c>
      <c r="C13" s="70" t="s">
        <v>712</v>
      </c>
      <c r="D13" s="70" t="s">
        <v>106</v>
      </c>
      <c r="E13" s="71" t="s">
        <v>409</v>
      </c>
      <c r="F13" s="70" t="s">
        <v>77</v>
      </c>
      <c r="G13" s="166" t="s">
        <v>922</v>
      </c>
      <c r="H13" s="70" t="s">
        <v>849</v>
      </c>
      <c r="I13" s="167" t="s">
        <v>927</v>
      </c>
    </row>
    <row r="14" spans="2:21" s="168" customFormat="1" ht="39.6" x14ac:dyDescent="0.3">
      <c r="B14" s="166" t="s">
        <v>55</v>
      </c>
      <c r="C14" s="70" t="s">
        <v>711</v>
      </c>
      <c r="D14" s="70" t="s">
        <v>106</v>
      </c>
      <c r="E14" s="71" t="s">
        <v>401</v>
      </c>
      <c r="F14" s="70" t="s">
        <v>78</v>
      </c>
      <c r="G14" s="166" t="s">
        <v>922</v>
      </c>
      <c r="H14" s="70" t="s">
        <v>850</v>
      </c>
      <c r="I14" s="167" t="s">
        <v>928</v>
      </c>
    </row>
    <row r="15" spans="2:21" s="168" customFormat="1" ht="79.2" x14ac:dyDescent="0.3">
      <c r="B15" s="166" t="s">
        <v>56</v>
      </c>
      <c r="C15" s="70" t="s">
        <v>713</v>
      </c>
      <c r="D15" s="70" t="s">
        <v>106</v>
      </c>
      <c r="E15" s="71" t="s">
        <v>404</v>
      </c>
      <c r="F15" s="70" t="s">
        <v>79</v>
      </c>
      <c r="G15" s="166" t="s">
        <v>922</v>
      </c>
      <c r="H15" s="70" t="s">
        <v>851</v>
      </c>
      <c r="I15" s="167" t="s">
        <v>929</v>
      </c>
    </row>
    <row r="16" spans="2:21" s="168" customFormat="1" ht="79.2" x14ac:dyDescent="0.3">
      <c r="B16" s="166" t="s">
        <v>57</v>
      </c>
      <c r="C16" s="70" t="s">
        <v>714</v>
      </c>
      <c r="D16" s="70" t="s">
        <v>106</v>
      </c>
      <c r="E16" s="71" t="s">
        <v>393</v>
      </c>
      <c r="F16" s="70" t="s">
        <v>80</v>
      </c>
      <c r="G16" s="166" t="s">
        <v>922</v>
      </c>
      <c r="H16" s="70" t="s">
        <v>852</v>
      </c>
      <c r="I16" s="167" t="s">
        <v>930</v>
      </c>
    </row>
    <row r="17" spans="2:9" s="168" customFormat="1" ht="66" x14ac:dyDescent="0.3">
      <c r="B17" s="166" t="s">
        <v>58</v>
      </c>
      <c r="C17" s="70" t="s">
        <v>715</v>
      </c>
      <c r="D17" s="70" t="s">
        <v>106</v>
      </c>
      <c r="E17" s="71" t="s">
        <v>390</v>
      </c>
      <c r="F17" s="70" t="s">
        <v>81</v>
      </c>
      <c r="G17" s="166" t="s">
        <v>922</v>
      </c>
      <c r="H17" s="70" t="s">
        <v>853</v>
      </c>
      <c r="I17" s="167" t="s">
        <v>931</v>
      </c>
    </row>
    <row r="18" spans="2:9" s="168" customFormat="1" ht="122.25" customHeight="1" x14ac:dyDescent="0.3">
      <c r="B18" s="166" t="s">
        <v>59</v>
      </c>
      <c r="C18" s="70" t="s">
        <v>716</v>
      </c>
      <c r="D18" s="70" t="s">
        <v>106</v>
      </c>
      <c r="E18" s="71" t="s">
        <v>411</v>
      </c>
      <c r="F18" s="70" t="s">
        <v>82</v>
      </c>
      <c r="G18" s="166" t="s">
        <v>922</v>
      </c>
      <c r="H18" s="70" t="s">
        <v>854</v>
      </c>
      <c r="I18" s="167" t="s">
        <v>932</v>
      </c>
    </row>
    <row r="19" spans="2:9" s="168" customFormat="1" ht="158.25" customHeight="1" x14ac:dyDescent="0.3">
      <c r="B19" s="166" t="s">
        <v>60</v>
      </c>
      <c r="C19" s="70" t="s">
        <v>717</v>
      </c>
      <c r="D19" s="70" t="s">
        <v>106</v>
      </c>
      <c r="E19" s="71" t="s">
        <v>410</v>
      </c>
      <c r="F19" s="70" t="s">
        <v>83</v>
      </c>
      <c r="G19" s="166" t="s">
        <v>922</v>
      </c>
      <c r="H19" s="70" t="s">
        <v>855</v>
      </c>
      <c r="I19" s="167" t="s">
        <v>933</v>
      </c>
    </row>
    <row r="20" spans="2:9" s="168" customFormat="1" ht="79.2" x14ac:dyDescent="0.3">
      <c r="B20" s="166" t="s">
        <v>61</v>
      </c>
      <c r="C20" s="70" t="s">
        <v>718</v>
      </c>
      <c r="D20" s="70" t="s">
        <v>106</v>
      </c>
      <c r="E20" s="71" t="s">
        <v>403</v>
      </c>
      <c r="F20" s="70" t="s">
        <v>84</v>
      </c>
      <c r="G20" s="166" t="s">
        <v>922</v>
      </c>
      <c r="H20" s="70" t="s">
        <v>856</v>
      </c>
      <c r="I20" s="167" t="s">
        <v>934</v>
      </c>
    </row>
    <row r="21" spans="2:9" s="168" customFormat="1" ht="79.2" x14ac:dyDescent="0.3">
      <c r="B21" s="166" t="s">
        <v>62</v>
      </c>
      <c r="C21" s="70" t="s">
        <v>719</v>
      </c>
      <c r="D21" s="70" t="s">
        <v>106</v>
      </c>
      <c r="E21" s="71" t="s">
        <v>394</v>
      </c>
      <c r="F21" s="70" t="s">
        <v>85</v>
      </c>
      <c r="G21" s="166" t="s">
        <v>922</v>
      </c>
      <c r="H21" s="70" t="s">
        <v>857</v>
      </c>
      <c r="I21" s="167" t="s">
        <v>935</v>
      </c>
    </row>
    <row r="22" spans="2:9" s="168" customFormat="1" ht="66" x14ac:dyDescent="0.3">
      <c r="B22" s="166" t="s">
        <v>63</v>
      </c>
      <c r="C22" s="70" t="s">
        <v>720</v>
      </c>
      <c r="D22" s="70" t="s">
        <v>106</v>
      </c>
      <c r="E22" s="71" t="s">
        <v>391</v>
      </c>
      <c r="F22" s="70" t="s">
        <v>86</v>
      </c>
      <c r="G22" s="166" t="s">
        <v>922</v>
      </c>
      <c r="H22" s="70" t="s">
        <v>858</v>
      </c>
      <c r="I22" s="167" t="s">
        <v>936</v>
      </c>
    </row>
    <row r="23" spans="2:9" s="168" customFormat="1" ht="79.2" x14ac:dyDescent="0.3">
      <c r="B23" s="166" t="s">
        <v>64</v>
      </c>
      <c r="C23" s="70" t="s">
        <v>721</v>
      </c>
      <c r="D23" s="70" t="s">
        <v>106</v>
      </c>
      <c r="E23" s="71" t="s">
        <v>407</v>
      </c>
      <c r="F23" s="70" t="s">
        <v>87</v>
      </c>
      <c r="G23" s="166" t="s">
        <v>922</v>
      </c>
      <c r="H23" s="70" t="s">
        <v>859</v>
      </c>
      <c r="I23" s="167" t="s">
        <v>937</v>
      </c>
    </row>
    <row r="24" spans="2:9" s="168" customFormat="1" ht="92.4" x14ac:dyDescent="0.3">
      <c r="B24" s="166" t="s">
        <v>65</v>
      </c>
      <c r="C24" s="70" t="s">
        <v>722</v>
      </c>
      <c r="D24" s="70" t="s">
        <v>106</v>
      </c>
      <c r="E24" s="71" t="s">
        <v>397</v>
      </c>
      <c r="F24" s="70" t="s">
        <v>88</v>
      </c>
      <c r="G24" s="166" t="s">
        <v>922</v>
      </c>
      <c r="H24" s="70" t="s">
        <v>860</v>
      </c>
      <c r="I24" s="167" t="s">
        <v>938</v>
      </c>
    </row>
    <row r="25" spans="2:9" s="168" customFormat="1" ht="92.4" x14ac:dyDescent="0.3">
      <c r="B25" s="166" t="s">
        <v>66</v>
      </c>
      <c r="C25" s="70" t="s">
        <v>723</v>
      </c>
      <c r="D25" s="70" t="s">
        <v>106</v>
      </c>
      <c r="E25" s="71" t="s">
        <v>392</v>
      </c>
      <c r="F25" s="70" t="s">
        <v>89</v>
      </c>
      <c r="G25" s="166" t="s">
        <v>922</v>
      </c>
      <c r="H25" s="70" t="s">
        <v>861</v>
      </c>
      <c r="I25" s="167" t="s">
        <v>939</v>
      </c>
    </row>
    <row r="26" spans="2:9" s="168" customFormat="1" ht="52.8" x14ac:dyDescent="0.3">
      <c r="B26" s="166" t="s">
        <v>67</v>
      </c>
      <c r="C26" s="70" t="s">
        <v>724</v>
      </c>
      <c r="D26" s="70" t="s">
        <v>106</v>
      </c>
      <c r="E26" s="71" t="s">
        <v>406</v>
      </c>
      <c r="F26" s="70" t="s">
        <v>90</v>
      </c>
      <c r="G26" s="166" t="s">
        <v>922</v>
      </c>
      <c r="H26" s="70" t="s">
        <v>862</v>
      </c>
      <c r="I26" s="167" t="s">
        <v>940</v>
      </c>
    </row>
    <row r="27" spans="2:9" s="168" customFormat="1" ht="26.4" x14ac:dyDescent="0.3">
      <c r="B27" s="166" t="s">
        <v>68</v>
      </c>
      <c r="C27" s="70" t="s">
        <v>725</v>
      </c>
      <c r="D27" s="70" t="s">
        <v>106</v>
      </c>
      <c r="E27" s="71" t="s">
        <v>405</v>
      </c>
      <c r="F27" s="70" t="s">
        <v>91</v>
      </c>
      <c r="G27" s="166" t="s">
        <v>922</v>
      </c>
      <c r="H27" s="70" t="s">
        <v>863</v>
      </c>
      <c r="I27" s="167" t="s">
        <v>941</v>
      </c>
    </row>
    <row r="28" spans="2:9" s="168" customFormat="1" ht="79.2" x14ac:dyDescent="0.3">
      <c r="B28" s="166" t="s">
        <v>69</v>
      </c>
      <c r="C28" s="70" t="s">
        <v>726</v>
      </c>
      <c r="D28" s="70" t="s">
        <v>106</v>
      </c>
      <c r="E28" s="71" t="s">
        <v>395</v>
      </c>
      <c r="F28" s="70" t="s">
        <v>92</v>
      </c>
      <c r="G28" s="166" t="s">
        <v>922</v>
      </c>
      <c r="H28" s="70" t="s">
        <v>864</v>
      </c>
      <c r="I28" s="167" t="s">
        <v>942</v>
      </c>
    </row>
    <row r="29" spans="2:9" s="168" customFormat="1" ht="52.8" x14ac:dyDescent="0.3">
      <c r="B29" s="166" t="s">
        <v>70</v>
      </c>
      <c r="C29" s="70" t="s">
        <v>727</v>
      </c>
      <c r="D29" s="70" t="s">
        <v>106</v>
      </c>
      <c r="E29" s="71" t="s">
        <v>408</v>
      </c>
      <c r="F29" s="70" t="s">
        <v>93</v>
      </c>
      <c r="G29" s="166" t="s">
        <v>922</v>
      </c>
      <c r="H29" s="70" t="s">
        <v>845</v>
      </c>
      <c r="I29" s="167" t="s">
        <v>943</v>
      </c>
    </row>
    <row r="30" spans="2:9" s="168" customFormat="1" ht="79.2" x14ac:dyDescent="0.3">
      <c r="B30" s="166" t="s">
        <v>71</v>
      </c>
      <c r="C30" s="70" t="s">
        <v>728</v>
      </c>
      <c r="D30" s="70" t="s">
        <v>106</v>
      </c>
      <c r="E30" s="71" t="s">
        <v>402</v>
      </c>
      <c r="F30" s="70" t="s">
        <v>94</v>
      </c>
      <c r="G30" s="166" t="s">
        <v>922</v>
      </c>
      <c r="H30" s="70" t="s">
        <v>865</v>
      </c>
      <c r="I30" s="167" t="s">
        <v>944</v>
      </c>
    </row>
    <row r="31" spans="2:9" s="168" customFormat="1" ht="52.8" x14ac:dyDescent="0.3">
      <c r="B31" s="166" t="s">
        <v>72</v>
      </c>
      <c r="C31" s="70" t="s">
        <v>729</v>
      </c>
      <c r="D31" s="70" t="s">
        <v>106</v>
      </c>
      <c r="E31" s="71" t="s">
        <v>396</v>
      </c>
      <c r="F31" s="70" t="s">
        <v>95</v>
      </c>
      <c r="G31" s="166" t="s">
        <v>922</v>
      </c>
      <c r="H31" s="70" t="s">
        <v>866</v>
      </c>
      <c r="I31" s="167" t="s">
        <v>945</v>
      </c>
    </row>
    <row r="32" spans="2:9" s="168" customFormat="1" ht="39.6" x14ac:dyDescent="0.3">
      <c r="B32" s="166" t="s">
        <v>73</v>
      </c>
      <c r="C32" s="70" t="s">
        <v>730</v>
      </c>
      <c r="D32" s="70" t="s">
        <v>106</v>
      </c>
      <c r="E32" s="71" t="s">
        <v>946</v>
      </c>
      <c r="F32" s="70" t="s">
        <v>96</v>
      </c>
      <c r="G32" s="166" t="s">
        <v>922</v>
      </c>
      <c r="H32" s="70" t="s">
        <v>867</v>
      </c>
      <c r="I32" s="167"/>
    </row>
    <row r="33" spans="2:9" s="168" customFormat="1" ht="61.35" customHeight="1" x14ac:dyDescent="0.3">
      <c r="B33" s="169" t="s">
        <v>1087</v>
      </c>
      <c r="C33" s="170" t="s">
        <v>1086</v>
      </c>
      <c r="D33" s="170" t="s">
        <v>106</v>
      </c>
      <c r="E33" s="171" t="s">
        <v>946</v>
      </c>
      <c r="F33" s="172" t="s">
        <v>1089</v>
      </c>
      <c r="G33" s="166" t="s">
        <v>922</v>
      </c>
      <c r="H33" s="173" t="s">
        <v>1093</v>
      </c>
      <c r="I33" s="167" t="s">
        <v>947</v>
      </c>
    </row>
    <row r="34" spans="2:9" s="168" customFormat="1" ht="48.75" customHeight="1" x14ac:dyDescent="0.3">
      <c r="B34" s="70" t="s">
        <v>1099</v>
      </c>
      <c r="C34" s="70" t="s">
        <v>1100</v>
      </c>
      <c r="D34" s="174"/>
      <c r="E34" s="175" t="s">
        <v>1101</v>
      </c>
      <c r="F34" s="70" t="s">
        <v>1101</v>
      </c>
      <c r="G34" s="166"/>
      <c r="H34" s="173" t="s">
        <v>1102</v>
      </c>
      <c r="I34" s="167"/>
    </row>
    <row r="35" spans="2:9" s="178" customFormat="1" ht="26.4" x14ac:dyDescent="0.3">
      <c r="B35" s="176" t="s">
        <v>829</v>
      </c>
      <c r="C35" s="177" t="s">
        <v>510</v>
      </c>
      <c r="D35" s="70">
        <v>0</v>
      </c>
      <c r="E35" s="71" t="s">
        <v>116</v>
      </c>
      <c r="F35" s="176" t="s">
        <v>412</v>
      </c>
      <c r="G35" s="176" t="s">
        <v>922</v>
      </c>
      <c r="H35" s="177"/>
      <c r="I35" s="167" t="s">
        <v>923</v>
      </c>
    </row>
    <row r="36" spans="2:9" s="180" customFormat="1" ht="55.5" customHeight="1" x14ac:dyDescent="0.3">
      <c r="B36" s="127" t="s">
        <v>417</v>
      </c>
      <c r="C36" s="127" t="s">
        <v>731</v>
      </c>
      <c r="D36" s="70" t="s">
        <v>425</v>
      </c>
      <c r="E36" s="71" t="s">
        <v>302</v>
      </c>
      <c r="F36" s="127" t="s">
        <v>303</v>
      </c>
      <c r="G36" s="179" t="s">
        <v>922</v>
      </c>
      <c r="H36" s="127" t="s">
        <v>304</v>
      </c>
      <c r="I36" s="167" t="s">
        <v>948</v>
      </c>
    </row>
    <row r="37" spans="2:9" s="180" customFormat="1" ht="39.6" x14ac:dyDescent="0.3">
      <c r="B37" s="127" t="s">
        <v>418</v>
      </c>
      <c r="C37" s="127" t="s">
        <v>732</v>
      </c>
      <c r="D37" s="70" t="s">
        <v>425</v>
      </c>
      <c r="E37" s="71" t="s">
        <v>299</v>
      </c>
      <c r="F37" s="127" t="s">
        <v>300</v>
      </c>
      <c r="G37" s="179" t="s">
        <v>922</v>
      </c>
      <c r="H37" s="127" t="s">
        <v>301</v>
      </c>
      <c r="I37" s="167" t="s">
        <v>949</v>
      </c>
    </row>
    <row r="38" spans="2:9" s="180" customFormat="1" ht="92.4" x14ac:dyDescent="0.3">
      <c r="B38" s="127" t="s">
        <v>419</v>
      </c>
      <c r="C38" s="127" t="s">
        <v>869</v>
      </c>
      <c r="D38" s="70" t="s">
        <v>425</v>
      </c>
      <c r="E38" s="71" t="s">
        <v>423</v>
      </c>
      <c r="F38" s="127" t="s">
        <v>424</v>
      </c>
      <c r="G38" s="179" t="s">
        <v>922</v>
      </c>
      <c r="H38" s="127" t="s">
        <v>868</v>
      </c>
      <c r="I38" s="167" t="s">
        <v>950</v>
      </c>
    </row>
    <row r="39" spans="2:9" s="180" customFormat="1" ht="66" x14ac:dyDescent="0.3">
      <c r="B39" s="127" t="s">
        <v>420</v>
      </c>
      <c r="C39" s="127" t="s">
        <v>733</v>
      </c>
      <c r="D39" s="70" t="s">
        <v>425</v>
      </c>
      <c r="E39" s="71" t="s">
        <v>305</v>
      </c>
      <c r="F39" s="127" t="s">
        <v>306</v>
      </c>
      <c r="G39" s="179" t="s">
        <v>922</v>
      </c>
      <c r="H39" s="127" t="s">
        <v>307</v>
      </c>
      <c r="I39" s="167" t="s">
        <v>951</v>
      </c>
    </row>
    <row r="40" spans="2:9" s="180" customFormat="1" ht="39.6" x14ac:dyDescent="0.3">
      <c r="B40" s="127" t="s">
        <v>421</v>
      </c>
      <c r="C40" s="127" t="s">
        <v>734</v>
      </c>
      <c r="D40" s="70" t="s">
        <v>425</v>
      </c>
      <c r="E40" s="71" t="s">
        <v>308</v>
      </c>
      <c r="F40" s="127" t="s">
        <v>309</v>
      </c>
      <c r="G40" s="179" t="s">
        <v>922</v>
      </c>
      <c r="H40" s="127" t="s">
        <v>310</v>
      </c>
      <c r="I40" s="167" t="s">
        <v>952</v>
      </c>
    </row>
    <row r="41" spans="2:9" s="178" customFormat="1" ht="26.4" x14ac:dyDescent="0.3">
      <c r="B41" s="176" t="s">
        <v>422</v>
      </c>
      <c r="C41" s="177" t="s">
        <v>510</v>
      </c>
      <c r="D41" s="70">
        <v>0</v>
      </c>
      <c r="E41" s="71" t="s">
        <v>510</v>
      </c>
      <c r="F41" s="176" t="s">
        <v>426</v>
      </c>
      <c r="G41" s="176" t="s">
        <v>922</v>
      </c>
      <c r="H41" s="177"/>
      <c r="I41" s="167" t="s">
        <v>923</v>
      </c>
    </row>
    <row r="42" spans="2:9" s="181" customFormat="1" ht="105.6" x14ac:dyDescent="0.3">
      <c r="B42" s="127" t="s">
        <v>429</v>
      </c>
      <c r="C42" s="127" t="s">
        <v>735</v>
      </c>
      <c r="D42" s="70" t="s">
        <v>686</v>
      </c>
      <c r="E42" s="71" t="s">
        <v>198</v>
      </c>
      <c r="F42" s="127" t="s">
        <v>199</v>
      </c>
      <c r="G42" s="179" t="s">
        <v>922</v>
      </c>
      <c r="H42" s="127" t="s">
        <v>200</v>
      </c>
      <c r="I42" s="167" t="s">
        <v>953</v>
      </c>
    </row>
    <row r="43" spans="2:9" s="181" customFormat="1" ht="52.8" x14ac:dyDescent="0.3">
      <c r="B43" s="127" t="s">
        <v>430</v>
      </c>
      <c r="C43" s="127" t="s">
        <v>736</v>
      </c>
      <c r="D43" s="70" t="s">
        <v>686</v>
      </c>
      <c r="E43" s="71" t="s">
        <v>201</v>
      </c>
      <c r="F43" s="127" t="s">
        <v>202</v>
      </c>
      <c r="G43" s="179" t="s">
        <v>922</v>
      </c>
      <c r="H43" s="127" t="s">
        <v>203</v>
      </c>
      <c r="I43" s="167" t="s">
        <v>954</v>
      </c>
    </row>
    <row r="44" spans="2:9" s="181" customFormat="1" ht="39.6" x14ac:dyDescent="0.3">
      <c r="B44" s="127" t="s">
        <v>431</v>
      </c>
      <c r="C44" s="127" t="s">
        <v>737</v>
      </c>
      <c r="D44" s="70" t="s">
        <v>686</v>
      </c>
      <c r="E44" s="71" t="s">
        <v>207</v>
      </c>
      <c r="F44" s="127" t="s">
        <v>208</v>
      </c>
      <c r="G44" s="179" t="s">
        <v>922</v>
      </c>
      <c r="H44" s="127" t="s">
        <v>209</v>
      </c>
      <c r="I44" s="167" t="s">
        <v>955</v>
      </c>
    </row>
    <row r="45" spans="2:9" s="181" customFormat="1" ht="39.6" x14ac:dyDescent="0.3">
      <c r="B45" s="127" t="s">
        <v>432</v>
      </c>
      <c r="C45" s="127" t="s">
        <v>738</v>
      </c>
      <c r="D45" s="70" t="s">
        <v>686</v>
      </c>
      <c r="E45" s="71" t="s">
        <v>204</v>
      </c>
      <c r="F45" s="127" t="s">
        <v>205</v>
      </c>
      <c r="G45" s="179" t="s">
        <v>922</v>
      </c>
      <c r="H45" s="127" t="s">
        <v>206</v>
      </c>
      <c r="I45" s="167" t="s">
        <v>956</v>
      </c>
    </row>
    <row r="46" spans="2:9" s="181" customFormat="1" ht="66" x14ac:dyDescent="0.3">
      <c r="B46" s="127" t="s">
        <v>433</v>
      </c>
      <c r="C46" s="127" t="s">
        <v>739</v>
      </c>
      <c r="D46" s="70" t="s">
        <v>686</v>
      </c>
      <c r="E46" s="71" t="s">
        <v>210</v>
      </c>
      <c r="F46" s="127" t="s">
        <v>211</v>
      </c>
      <c r="G46" s="179" t="s">
        <v>922</v>
      </c>
      <c r="H46" s="127" t="s">
        <v>212</v>
      </c>
      <c r="I46" s="167" t="s">
        <v>957</v>
      </c>
    </row>
    <row r="47" spans="2:9" s="181" customFormat="1" ht="52.8" x14ac:dyDescent="0.3">
      <c r="B47" s="127" t="s">
        <v>434</v>
      </c>
      <c r="C47" s="127" t="s">
        <v>740</v>
      </c>
      <c r="D47" s="70" t="s">
        <v>686</v>
      </c>
      <c r="E47" s="71" t="s">
        <v>213</v>
      </c>
      <c r="F47" s="127" t="s">
        <v>214</v>
      </c>
      <c r="G47" s="179" t="s">
        <v>922</v>
      </c>
      <c r="H47" s="127" t="s">
        <v>215</v>
      </c>
      <c r="I47" s="167" t="s">
        <v>958</v>
      </c>
    </row>
    <row r="48" spans="2:9" s="181" customFormat="1" ht="36" customHeight="1" x14ac:dyDescent="0.3">
      <c r="B48" s="127" t="s">
        <v>1108</v>
      </c>
      <c r="C48" s="70" t="s">
        <v>1109</v>
      </c>
      <c r="D48" s="70" t="s">
        <v>686</v>
      </c>
      <c r="E48" s="71" t="s">
        <v>213</v>
      </c>
      <c r="F48" s="70" t="s">
        <v>1110</v>
      </c>
      <c r="G48" s="179" t="s">
        <v>922</v>
      </c>
      <c r="H48" s="127" t="s">
        <v>1112</v>
      </c>
      <c r="I48" s="167" t="s">
        <v>958</v>
      </c>
    </row>
    <row r="49" spans="2:9" s="178" customFormat="1" ht="26.4" x14ac:dyDescent="0.3">
      <c r="B49" s="176" t="s">
        <v>435</v>
      </c>
      <c r="C49" s="177" t="s">
        <v>510</v>
      </c>
      <c r="D49" s="70">
        <v>0</v>
      </c>
      <c r="E49" s="71" t="s">
        <v>510</v>
      </c>
      <c r="F49" s="176" t="s">
        <v>439</v>
      </c>
      <c r="G49" s="176" t="s">
        <v>922</v>
      </c>
      <c r="H49" s="177"/>
      <c r="I49" s="167" t="s">
        <v>923</v>
      </c>
    </row>
    <row r="50" spans="2:9" s="181" customFormat="1" ht="79.2" x14ac:dyDescent="0.3">
      <c r="B50" s="127" t="s">
        <v>436</v>
      </c>
      <c r="C50" s="127" t="s">
        <v>741</v>
      </c>
      <c r="D50" s="70" t="s">
        <v>380</v>
      </c>
      <c r="E50" s="71" t="s">
        <v>381</v>
      </c>
      <c r="F50" s="127" t="s">
        <v>516</v>
      </c>
      <c r="G50" s="179" t="s">
        <v>922</v>
      </c>
      <c r="H50" s="127" t="s">
        <v>382</v>
      </c>
      <c r="I50" s="167" t="s">
        <v>959</v>
      </c>
    </row>
    <row r="51" spans="2:9" s="181" customFormat="1" ht="66" x14ac:dyDescent="0.3">
      <c r="B51" s="127" t="s">
        <v>437</v>
      </c>
      <c r="C51" s="127" t="s">
        <v>742</v>
      </c>
      <c r="D51" s="70" t="s">
        <v>216</v>
      </c>
      <c r="E51" s="71" t="s">
        <v>217</v>
      </c>
      <c r="F51" s="127" t="s">
        <v>218</v>
      </c>
      <c r="G51" s="179" t="s">
        <v>922</v>
      </c>
      <c r="H51" s="127" t="s">
        <v>219</v>
      </c>
      <c r="I51" s="167" t="s">
        <v>960</v>
      </c>
    </row>
    <row r="52" spans="2:9" s="181" customFormat="1" ht="39.6" x14ac:dyDescent="0.3">
      <c r="B52" s="127" t="s">
        <v>438</v>
      </c>
      <c r="C52" s="127" t="s">
        <v>743</v>
      </c>
      <c r="D52" s="70" t="s">
        <v>216</v>
      </c>
      <c r="E52" s="71" t="s">
        <v>220</v>
      </c>
      <c r="F52" s="127" t="s">
        <v>221</v>
      </c>
      <c r="G52" s="179" t="s">
        <v>922</v>
      </c>
      <c r="H52" s="127" t="s">
        <v>222</v>
      </c>
      <c r="I52" s="167" t="s">
        <v>961</v>
      </c>
    </row>
    <row r="53" spans="2:9" s="178" customFormat="1" ht="26.4" x14ac:dyDescent="0.3">
      <c r="B53" s="176" t="s">
        <v>440</v>
      </c>
      <c r="C53" s="177" t="s">
        <v>510</v>
      </c>
      <c r="D53" s="70">
        <v>0</v>
      </c>
      <c r="E53" s="71" t="s">
        <v>510</v>
      </c>
      <c r="F53" s="176" t="s">
        <v>441</v>
      </c>
      <c r="G53" s="176" t="s">
        <v>922</v>
      </c>
      <c r="H53" s="177"/>
      <c r="I53" s="167" t="s">
        <v>923</v>
      </c>
    </row>
    <row r="54" spans="2:9" s="181" customFormat="1" ht="79.2" x14ac:dyDescent="0.3">
      <c r="B54" s="127" t="s">
        <v>442</v>
      </c>
      <c r="C54" s="127" t="s">
        <v>744</v>
      </c>
      <c r="D54" s="70" t="s">
        <v>135</v>
      </c>
      <c r="E54" s="71" t="s">
        <v>136</v>
      </c>
      <c r="F54" s="127" t="s">
        <v>137</v>
      </c>
      <c r="G54" s="179" t="s">
        <v>922</v>
      </c>
      <c r="H54" s="127" t="s">
        <v>138</v>
      </c>
      <c r="I54" s="167" t="s">
        <v>962</v>
      </c>
    </row>
    <row r="55" spans="2:9" s="181" customFormat="1" ht="87.75" customHeight="1" x14ac:dyDescent="0.3">
      <c r="B55" s="127" t="s">
        <v>443</v>
      </c>
      <c r="C55" s="127" t="s">
        <v>745</v>
      </c>
      <c r="D55" s="127" t="s">
        <v>135</v>
      </c>
      <c r="E55" s="127" t="s">
        <v>139</v>
      </c>
      <c r="F55" s="127" t="s">
        <v>140</v>
      </c>
      <c r="G55" s="179" t="s">
        <v>922</v>
      </c>
      <c r="H55" s="127" t="s">
        <v>1143</v>
      </c>
      <c r="I55" s="182" t="s">
        <v>963</v>
      </c>
    </row>
    <row r="56" spans="2:9" s="181" customFormat="1" ht="90.75" customHeight="1" x14ac:dyDescent="0.3">
      <c r="B56" s="127" t="s">
        <v>444</v>
      </c>
      <c r="C56" s="127" t="s">
        <v>746</v>
      </c>
      <c r="D56" s="127" t="s">
        <v>135</v>
      </c>
      <c r="E56" s="127" t="s">
        <v>143</v>
      </c>
      <c r="F56" s="127" t="s">
        <v>144</v>
      </c>
      <c r="G56" s="179" t="s">
        <v>922</v>
      </c>
      <c r="H56" s="127" t="s">
        <v>145</v>
      </c>
      <c r="I56" s="182" t="s">
        <v>964</v>
      </c>
    </row>
    <row r="57" spans="2:9" s="181" customFormat="1" ht="237.6" x14ac:dyDescent="0.3">
      <c r="B57" s="127" t="s">
        <v>445</v>
      </c>
      <c r="C57" s="127" t="s">
        <v>907</v>
      </c>
      <c r="D57" s="127" t="s">
        <v>135</v>
      </c>
      <c r="E57" s="127" t="s">
        <v>141</v>
      </c>
      <c r="F57" s="127" t="s">
        <v>142</v>
      </c>
      <c r="G57" s="179" t="s">
        <v>922</v>
      </c>
      <c r="H57" s="127" t="s">
        <v>1144</v>
      </c>
      <c r="I57" s="182" t="s">
        <v>965</v>
      </c>
    </row>
    <row r="58" spans="2:9" s="181" customFormat="1" ht="79.2" x14ac:dyDescent="0.3">
      <c r="B58" s="127" t="s">
        <v>446</v>
      </c>
      <c r="C58" s="127" t="s">
        <v>747</v>
      </c>
      <c r="D58" s="70" t="s">
        <v>135</v>
      </c>
      <c r="E58" s="71" t="s">
        <v>146</v>
      </c>
      <c r="F58" s="127" t="s">
        <v>147</v>
      </c>
      <c r="G58" s="179" t="s">
        <v>922</v>
      </c>
      <c r="H58" s="127" t="s">
        <v>1145</v>
      </c>
      <c r="I58" s="167" t="s">
        <v>966</v>
      </c>
    </row>
    <row r="59" spans="2:9" s="178" customFormat="1" ht="26.4" x14ac:dyDescent="0.3">
      <c r="B59" s="176" t="s">
        <v>447</v>
      </c>
      <c r="C59" s="177" t="s">
        <v>510</v>
      </c>
      <c r="D59" s="70">
        <v>0</v>
      </c>
      <c r="E59" s="71" t="s">
        <v>510</v>
      </c>
      <c r="F59" s="176" t="s">
        <v>496</v>
      </c>
      <c r="G59" s="176" t="s">
        <v>922</v>
      </c>
      <c r="H59" s="177"/>
      <c r="I59" s="167" t="s">
        <v>923</v>
      </c>
    </row>
    <row r="60" spans="2:9" s="180" customFormat="1" ht="52.8" x14ac:dyDescent="0.3">
      <c r="B60" s="127" t="s">
        <v>448</v>
      </c>
      <c r="C60" s="127" t="s">
        <v>748</v>
      </c>
      <c r="D60" s="127" t="s">
        <v>128</v>
      </c>
      <c r="E60" s="127" t="s">
        <v>130</v>
      </c>
      <c r="F60" s="127" t="s">
        <v>131</v>
      </c>
      <c r="G60" s="179" t="s">
        <v>922</v>
      </c>
      <c r="H60" s="127" t="s">
        <v>1146</v>
      </c>
      <c r="I60" s="182" t="s">
        <v>967</v>
      </c>
    </row>
    <row r="61" spans="2:9" s="178" customFormat="1" ht="26.4" x14ac:dyDescent="0.3">
      <c r="B61" s="176" t="s">
        <v>454</v>
      </c>
      <c r="C61" s="177" t="s">
        <v>510</v>
      </c>
      <c r="D61" s="70">
        <v>0</v>
      </c>
      <c r="E61" s="71" t="s">
        <v>510</v>
      </c>
      <c r="F61" s="176" t="s">
        <v>449</v>
      </c>
      <c r="G61" s="176" t="s">
        <v>922</v>
      </c>
      <c r="H61" s="177"/>
      <c r="I61" s="167" t="s">
        <v>923</v>
      </c>
    </row>
    <row r="62" spans="2:9" s="180" customFormat="1" ht="26.4" x14ac:dyDescent="0.3">
      <c r="B62" s="127" t="s">
        <v>455</v>
      </c>
      <c r="C62" s="127" t="s">
        <v>749</v>
      </c>
      <c r="D62" s="70" t="s">
        <v>148</v>
      </c>
      <c r="E62" s="71" t="s">
        <v>153</v>
      </c>
      <c r="F62" s="127" t="s">
        <v>154</v>
      </c>
      <c r="G62" s="179" t="s">
        <v>922</v>
      </c>
      <c r="H62" s="127" t="s">
        <v>155</v>
      </c>
      <c r="I62" s="167" t="s">
        <v>968</v>
      </c>
    </row>
    <row r="63" spans="2:9" s="180" customFormat="1" ht="79.2" x14ac:dyDescent="0.3">
      <c r="B63" s="127" t="s">
        <v>456</v>
      </c>
      <c r="C63" s="127" t="s">
        <v>750</v>
      </c>
      <c r="D63" s="70" t="s">
        <v>148</v>
      </c>
      <c r="E63" s="71" t="s">
        <v>150</v>
      </c>
      <c r="F63" s="127" t="s">
        <v>151</v>
      </c>
      <c r="G63" s="179" t="s">
        <v>922</v>
      </c>
      <c r="H63" s="127" t="s">
        <v>152</v>
      </c>
      <c r="I63" s="167" t="s">
        <v>969</v>
      </c>
    </row>
    <row r="64" spans="2:9" s="180" customFormat="1" ht="39.6" x14ac:dyDescent="0.3">
      <c r="B64" s="127" t="s">
        <v>457</v>
      </c>
      <c r="C64" s="127" t="s">
        <v>751</v>
      </c>
      <c r="D64" s="70" t="s">
        <v>148</v>
      </c>
      <c r="E64" s="71" t="s">
        <v>506</v>
      </c>
      <c r="F64" s="127" t="s">
        <v>507</v>
      </c>
      <c r="G64" s="179" t="s">
        <v>922</v>
      </c>
      <c r="H64" s="127" t="s">
        <v>707</v>
      </c>
      <c r="I64" s="167" t="s">
        <v>970</v>
      </c>
    </row>
    <row r="65" spans="2:9" s="178" customFormat="1" ht="26.4" x14ac:dyDescent="0.3">
      <c r="B65" s="176" t="s">
        <v>458</v>
      </c>
      <c r="C65" s="177" t="s">
        <v>510</v>
      </c>
      <c r="D65" s="70">
        <v>0</v>
      </c>
      <c r="E65" s="71" t="s">
        <v>510</v>
      </c>
      <c r="F65" s="176" t="s">
        <v>450</v>
      </c>
      <c r="G65" s="176" t="s">
        <v>922</v>
      </c>
      <c r="H65" s="177"/>
      <c r="I65" s="167" t="s">
        <v>923</v>
      </c>
    </row>
    <row r="66" spans="2:9" s="180" customFormat="1" ht="52.8" x14ac:dyDescent="0.3">
      <c r="B66" s="127" t="s">
        <v>459</v>
      </c>
      <c r="C66" s="127" t="s">
        <v>752</v>
      </c>
      <c r="D66" s="70" t="s">
        <v>223</v>
      </c>
      <c r="E66" s="71" t="s">
        <v>224</v>
      </c>
      <c r="F66" s="127" t="s">
        <v>225</v>
      </c>
      <c r="G66" s="179" t="s">
        <v>922</v>
      </c>
      <c r="H66" s="127" t="s">
        <v>226</v>
      </c>
      <c r="I66" s="167" t="s">
        <v>934</v>
      </c>
    </row>
    <row r="67" spans="2:9" s="180" customFormat="1" ht="52.8" x14ac:dyDescent="0.3">
      <c r="B67" s="127" t="s">
        <v>460</v>
      </c>
      <c r="C67" s="127" t="s">
        <v>753</v>
      </c>
      <c r="D67" s="70" t="s">
        <v>223</v>
      </c>
      <c r="E67" s="71" t="s">
        <v>227</v>
      </c>
      <c r="F67" s="127" t="s">
        <v>527</v>
      </c>
      <c r="G67" s="179" t="s">
        <v>922</v>
      </c>
      <c r="H67" s="127" t="s">
        <v>228</v>
      </c>
      <c r="I67" s="167" t="s">
        <v>971</v>
      </c>
    </row>
    <row r="68" spans="2:9" s="180" customFormat="1" ht="52.8" x14ac:dyDescent="0.3">
      <c r="B68" s="127" t="s">
        <v>461</v>
      </c>
      <c r="C68" s="127" t="s">
        <v>754</v>
      </c>
      <c r="D68" s="70" t="s">
        <v>223</v>
      </c>
      <c r="E68" s="71" t="s">
        <v>229</v>
      </c>
      <c r="F68" s="127" t="s">
        <v>230</v>
      </c>
      <c r="G68" s="179" t="s">
        <v>922</v>
      </c>
      <c r="H68" s="127" t="s">
        <v>909</v>
      </c>
      <c r="I68" s="167" t="s">
        <v>972</v>
      </c>
    </row>
    <row r="69" spans="2:9" s="180" customFormat="1" ht="52.8" x14ac:dyDescent="0.3">
      <c r="B69" s="127" t="s">
        <v>462</v>
      </c>
      <c r="C69" s="127" t="s">
        <v>755</v>
      </c>
      <c r="D69" s="70" t="s">
        <v>223</v>
      </c>
      <c r="E69" s="71" t="s">
        <v>231</v>
      </c>
      <c r="F69" s="127" t="s">
        <v>232</v>
      </c>
      <c r="G69" s="179" t="s">
        <v>922</v>
      </c>
      <c r="H69" s="127" t="s">
        <v>233</v>
      </c>
      <c r="I69" s="167" t="s">
        <v>973</v>
      </c>
    </row>
    <row r="70" spans="2:9" s="178" customFormat="1" ht="26.4" x14ac:dyDescent="0.3">
      <c r="B70" s="176" t="s">
        <v>463</v>
      </c>
      <c r="C70" s="177" t="s">
        <v>510</v>
      </c>
      <c r="D70" s="70">
        <v>0</v>
      </c>
      <c r="E70" s="71" t="s">
        <v>510</v>
      </c>
      <c r="F70" s="176" t="s">
        <v>451</v>
      </c>
      <c r="G70" s="176" t="s">
        <v>922</v>
      </c>
      <c r="H70" s="177"/>
      <c r="I70" s="167" t="s">
        <v>923</v>
      </c>
    </row>
    <row r="71" spans="2:9" s="181" customFormat="1" ht="52.8" x14ac:dyDescent="0.3">
      <c r="B71" s="127" t="s">
        <v>464</v>
      </c>
      <c r="C71" s="127" t="s">
        <v>756</v>
      </c>
      <c r="D71" s="70" t="s">
        <v>156</v>
      </c>
      <c r="E71" s="71" t="s">
        <v>164</v>
      </c>
      <c r="F71" s="127" t="s">
        <v>528</v>
      </c>
      <c r="G71" s="179" t="s">
        <v>922</v>
      </c>
      <c r="H71" s="127" t="s">
        <v>165</v>
      </c>
      <c r="I71" s="167" t="s">
        <v>974</v>
      </c>
    </row>
    <row r="72" spans="2:9" s="181" customFormat="1" ht="79.2" x14ac:dyDescent="0.3">
      <c r="B72" s="127" t="s">
        <v>465</v>
      </c>
      <c r="C72" s="127" t="s">
        <v>757</v>
      </c>
      <c r="D72" s="70" t="s">
        <v>156</v>
      </c>
      <c r="E72" s="71" t="s">
        <v>161</v>
      </c>
      <c r="F72" s="127" t="s">
        <v>162</v>
      </c>
      <c r="G72" s="179" t="s">
        <v>922</v>
      </c>
      <c r="H72" s="127" t="s">
        <v>163</v>
      </c>
      <c r="I72" s="167" t="s">
        <v>975</v>
      </c>
    </row>
    <row r="73" spans="2:9" s="181" customFormat="1" ht="52.8" x14ac:dyDescent="0.3">
      <c r="B73" s="127" t="s">
        <v>466</v>
      </c>
      <c r="C73" s="127" t="s">
        <v>758</v>
      </c>
      <c r="D73" s="70" t="s">
        <v>156</v>
      </c>
      <c r="E73" s="71" t="s">
        <v>158</v>
      </c>
      <c r="F73" s="127" t="s">
        <v>159</v>
      </c>
      <c r="G73" s="179" t="s">
        <v>922</v>
      </c>
      <c r="H73" s="127" t="s">
        <v>160</v>
      </c>
      <c r="I73" s="167" t="s">
        <v>976</v>
      </c>
    </row>
    <row r="74" spans="2:9" s="181" customFormat="1" ht="39.6" x14ac:dyDescent="0.3">
      <c r="B74" s="127" t="s">
        <v>467</v>
      </c>
      <c r="C74" s="127" t="s">
        <v>759</v>
      </c>
      <c r="D74" s="70" t="s">
        <v>156</v>
      </c>
      <c r="E74" s="71" t="s">
        <v>166</v>
      </c>
      <c r="F74" s="127" t="s">
        <v>533</v>
      </c>
      <c r="G74" s="179" t="s">
        <v>922</v>
      </c>
      <c r="H74" s="127" t="s">
        <v>167</v>
      </c>
      <c r="I74" s="167" t="s">
        <v>977</v>
      </c>
    </row>
    <row r="75" spans="2:9" s="181" customFormat="1" ht="39.6" x14ac:dyDescent="0.3">
      <c r="B75" s="127" t="s">
        <v>468</v>
      </c>
      <c r="C75" s="127" t="s">
        <v>760</v>
      </c>
      <c r="D75" s="70" t="s">
        <v>156</v>
      </c>
      <c r="E75" s="71" t="s">
        <v>168</v>
      </c>
      <c r="F75" s="127" t="s">
        <v>169</v>
      </c>
      <c r="G75" s="179" t="s">
        <v>922</v>
      </c>
      <c r="H75" s="127" t="s">
        <v>170</v>
      </c>
      <c r="I75" s="167" t="s">
        <v>978</v>
      </c>
    </row>
    <row r="76" spans="2:9" s="178" customFormat="1" ht="26.4" x14ac:dyDescent="0.3">
      <c r="B76" s="176" t="s">
        <v>469</v>
      </c>
      <c r="C76" s="177" t="s">
        <v>510</v>
      </c>
      <c r="D76" s="70">
        <v>0</v>
      </c>
      <c r="E76" s="71" t="s">
        <v>510</v>
      </c>
      <c r="F76" s="176" t="s">
        <v>452</v>
      </c>
      <c r="G76" s="176" t="s">
        <v>922</v>
      </c>
      <c r="H76" s="177"/>
      <c r="I76" s="167" t="s">
        <v>923</v>
      </c>
    </row>
    <row r="77" spans="2:9" s="178" customFormat="1" ht="26.4" x14ac:dyDescent="0.3">
      <c r="B77" s="176" t="s">
        <v>470</v>
      </c>
      <c r="C77" s="177" t="s">
        <v>510</v>
      </c>
      <c r="D77" s="70">
        <v>0</v>
      </c>
      <c r="E77" s="71" t="s">
        <v>510</v>
      </c>
      <c r="F77" s="176" t="s">
        <v>453</v>
      </c>
      <c r="G77" s="176" t="s">
        <v>922</v>
      </c>
      <c r="H77" s="177"/>
      <c r="I77" s="167" t="s">
        <v>923</v>
      </c>
    </row>
    <row r="78" spans="2:9" s="181" customFormat="1" ht="39.6" x14ac:dyDescent="0.3">
      <c r="B78" s="127" t="s">
        <v>473</v>
      </c>
      <c r="C78" s="127" t="s">
        <v>761</v>
      </c>
      <c r="D78" s="70" t="s">
        <v>125</v>
      </c>
      <c r="E78" s="71" t="s">
        <v>870</v>
      </c>
      <c r="F78" s="127" t="s">
        <v>534</v>
      </c>
      <c r="G78" s="179" t="s">
        <v>922</v>
      </c>
      <c r="H78" s="127" t="s">
        <v>830</v>
      </c>
      <c r="I78" s="167" t="s">
        <v>979</v>
      </c>
    </row>
    <row r="79" spans="2:9" s="181" customFormat="1" ht="26.4" x14ac:dyDescent="0.3">
      <c r="B79" s="127" t="s">
        <v>474</v>
      </c>
      <c r="C79" s="127" t="s">
        <v>762</v>
      </c>
      <c r="D79" s="70" t="s">
        <v>125</v>
      </c>
      <c r="E79" s="71" t="s">
        <v>126</v>
      </c>
      <c r="F79" s="127" t="s">
        <v>537</v>
      </c>
      <c r="G79" s="179" t="s">
        <v>922</v>
      </c>
      <c r="H79" s="127" t="s">
        <v>1128</v>
      </c>
      <c r="I79" s="167" t="s">
        <v>956</v>
      </c>
    </row>
    <row r="80" spans="2:9" s="178" customFormat="1" ht="26.4" x14ac:dyDescent="0.3">
      <c r="B80" s="176" t="s">
        <v>472</v>
      </c>
      <c r="C80" s="177" t="s">
        <v>510</v>
      </c>
      <c r="D80" s="70">
        <v>0</v>
      </c>
      <c r="E80" s="71" t="s">
        <v>510</v>
      </c>
      <c r="F80" s="176" t="s">
        <v>471</v>
      </c>
      <c r="G80" s="176" t="s">
        <v>922</v>
      </c>
      <c r="H80" s="177"/>
      <c r="I80" s="167" t="s">
        <v>923</v>
      </c>
    </row>
    <row r="81" spans="2:9" s="181" customFormat="1" ht="52.8" x14ac:dyDescent="0.3">
      <c r="B81" s="127" t="s">
        <v>538</v>
      </c>
      <c r="C81" s="183" t="s">
        <v>1134</v>
      </c>
      <c r="D81" s="70" t="s">
        <v>695</v>
      </c>
      <c r="E81" s="71" t="s">
        <v>839</v>
      </c>
      <c r="F81" s="127" t="s">
        <v>539</v>
      </c>
      <c r="G81" s="179" t="s">
        <v>922</v>
      </c>
      <c r="H81" s="127" t="s">
        <v>831</v>
      </c>
      <c r="I81" s="167" t="s">
        <v>980</v>
      </c>
    </row>
    <row r="82" spans="2:9" s="181" customFormat="1" ht="39.6" x14ac:dyDescent="0.3">
      <c r="B82" s="127" t="s">
        <v>542</v>
      </c>
      <c r="C82" s="127" t="s">
        <v>763</v>
      </c>
      <c r="D82" s="70" t="s">
        <v>383</v>
      </c>
      <c r="E82" s="71" t="s">
        <v>387</v>
      </c>
      <c r="F82" s="127" t="s">
        <v>388</v>
      </c>
      <c r="G82" s="179" t="s">
        <v>922</v>
      </c>
      <c r="H82" s="127" t="s">
        <v>389</v>
      </c>
      <c r="I82" s="167" t="s">
        <v>981</v>
      </c>
    </row>
    <row r="83" spans="2:9" s="181" customFormat="1" ht="79.2" x14ac:dyDescent="0.3">
      <c r="B83" s="127" t="s">
        <v>1114</v>
      </c>
      <c r="C83" s="127" t="s">
        <v>764</v>
      </c>
      <c r="D83" s="70" t="s">
        <v>383</v>
      </c>
      <c r="E83" s="71" t="s">
        <v>384</v>
      </c>
      <c r="F83" s="127" t="s">
        <v>385</v>
      </c>
      <c r="G83" s="179" t="s">
        <v>922</v>
      </c>
      <c r="H83" s="127" t="s">
        <v>386</v>
      </c>
      <c r="I83" s="167" t="s">
        <v>982</v>
      </c>
    </row>
    <row r="84" spans="2:9" s="181" customFormat="1" ht="39.6" customHeight="1" x14ac:dyDescent="0.3">
      <c r="B84" s="127" t="s">
        <v>1115</v>
      </c>
      <c r="C84" s="127" t="s">
        <v>1116</v>
      </c>
      <c r="D84" s="70" t="s">
        <v>695</v>
      </c>
      <c r="E84" s="71" t="s">
        <v>983</v>
      </c>
      <c r="F84" s="184" t="s">
        <v>1135</v>
      </c>
      <c r="G84" s="179" t="s">
        <v>922</v>
      </c>
      <c r="H84" s="185" t="s">
        <v>1113</v>
      </c>
      <c r="I84" s="167" t="s">
        <v>984</v>
      </c>
    </row>
    <row r="85" spans="2:9" s="178" customFormat="1" ht="26.4" x14ac:dyDescent="0.3">
      <c r="B85" s="176" t="s">
        <v>546</v>
      </c>
      <c r="C85" s="177" t="s">
        <v>510</v>
      </c>
      <c r="D85" s="70">
        <v>0</v>
      </c>
      <c r="E85" s="71" t="s">
        <v>116</v>
      </c>
      <c r="F85" s="176" t="s">
        <v>475</v>
      </c>
      <c r="G85" s="176" t="s">
        <v>922</v>
      </c>
      <c r="H85" s="177"/>
      <c r="I85" s="167" t="s">
        <v>923</v>
      </c>
    </row>
    <row r="86" spans="2:9" s="180" customFormat="1" ht="26.4" x14ac:dyDescent="0.3">
      <c r="B86" s="127" t="s">
        <v>547</v>
      </c>
      <c r="C86" s="127" t="s">
        <v>765</v>
      </c>
      <c r="D86" s="70" t="s">
        <v>110</v>
      </c>
      <c r="E86" s="71" t="s">
        <v>119</v>
      </c>
      <c r="F86" s="127" t="s">
        <v>120</v>
      </c>
      <c r="G86" s="179" t="s">
        <v>922</v>
      </c>
      <c r="H86" s="127" t="s">
        <v>920</v>
      </c>
      <c r="I86" s="167" t="s">
        <v>985</v>
      </c>
    </row>
    <row r="87" spans="2:9" s="81" customFormat="1" ht="39.6" x14ac:dyDescent="0.25">
      <c r="B87" s="127" t="s">
        <v>549</v>
      </c>
      <c r="C87" s="127" t="s">
        <v>766</v>
      </c>
      <c r="D87" s="70" t="s">
        <v>110</v>
      </c>
      <c r="E87" s="71" t="s">
        <v>112</v>
      </c>
      <c r="F87" s="127" t="s">
        <v>113</v>
      </c>
      <c r="G87" s="179" t="s">
        <v>922</v>
      </c>
      <c r="H87" s="127" t="s">
        <v>114</v>
      </c>
      <c r="I87" s="186" t="s">
        <v>947</v>
      </c>
    </row>
    <row r="88" spans="2:9" s="81" customFormat="1" ht="39.6" x14ac:dyDescent="0.25">
      <c r="B88" s="127" t="s">
        <v>550</v>
      </c>
      <c r="C88" s="127" t="s">
        <v>767</v>
      </c>
      <c r="D88" s="70" t="s">
        <v>110</v>
      </c>
      <c r="E88" s="71" t="s">
        <v>117</v>
      </c>
      <c r="F88" s="127" t="s">
        <v>551</v>
      </c>
      <c r="G88" s="179" t="s">
        <v>922</v>
      </c>
      <c r="H88" s="127" t="s">
        <v>118</v>
      </c>
      <c r="I88" s="186" t="s">
        <v>956</v>
      </c>
    </row>
    <row r="89" spans="2:9" s="81" customFormat="1" ht="52.8" x14ac:dyDescent="0.25">
      <c r="B89" s="127" t="s">
        <v>552</v>
      </c>
      <c r="C89" s="127" t="s">
        <v>768</v>
      </c>
      <c r="D89" s="70" t="s">
        <v>110</v>
      </c>
      <c r="E89" s="71" t="s">
        <v>122</v>
      </c>
      <c r="F89" s="127" t="s">
        <v>123</v>
      </c>
      <c r="G89" s="179" t="s">
        <v>922</v>
      </c>
      <c r="H89" s="127" t="s">
        <v>124</v>
      </c>
      <c r="I89" s="186" t="s">
        <v>986</v>
      </c>
    </row>
    <row r="90" spans="2:9" s="81" customFormat="1" ht="37.5" customHeight="1" x14ac:dyDescent="0.25">
      <c r="B90" s="127" t="s">
        <v>553</v>
      </c>
      <c r="C90" s="127" t="s">
        <v>769</v>
      </c>
      <c r="D90" s="70" t="s">
        <v>110</v>
      </c>
      <c r="E90" s="71" t="s">
        <v>504</v>
      </c>
      <c r="F90" s="127" t="s">
        <v>505</v>
      </c>
      <c r="G90" s="179" t="s">
        <v>922</v>
      </c>
      <c r="H90" s="127" t="s">
        <v>708</v>
      </c>
      <c r="I90" s="186" t="s">
        <v>987</v>
      </c>
    </row>
    <row r="91" spans="2:9" s="178" customFormat="1" ht="26.4" x14ac:dyDescent="0.3">
      <c r="B91" s="176" t="s">
        <v>555</v>
      </c>
      <c r="C91" s="177" t="s">
        <v>510</v>
      </c>
      <c r="D91" s="70">
        <v>0</v>
      </c>
      <c r="E91" s="71" t="s">
        <v>116</v>
      </c>
      <c r="F91" s="176" t="s">
        <v>476</v>
      </c>
      <c r="G91" s="176" t="s">
        <v>922</v>
      </c>
      <c r="H91" s="177"/>
      <c r="I91" s="167" t="s">
        <v>923</v>
      </c>
    </row>
    <row r="92" spans="2:9" s="181" customFormat="1" ht="26.4" x14ac:dyDescent="0.3">
      <c r="B92" s="127" t="s">
        <v>556</v>
      </c>
      <c r="C92" s="127" t="s">
        <v>911</v>
      </c>
      <c r="D92" s="70" t="s">
        <v>184</v>
      </c>
      <c r="E92" s="71" t="s">
        <v>187</v>
      </c>
      <c r="F92" s="127" t="s">
        <v>188</v>
      </c>
      <c r="G92" s="179" t="s">
        <v>922</v>
      </c>
      <c r="H92" s="127" t="s">
        <v>919</v>
      </c>
      <c r="I92" s="167" t="s">
        <v>988</v>
      </c>
    </row>
    <row r="93" spans="2:9" s="181" customFormat="1" ht="26.4" x14ac:dyDescent="0.3">
      <c r="B93" s="127" t="s">
        <v>560</v>
      </c>
      <c r="C93" s="127" t="s">
        <v>770</v>
      </c>
      <c r="D93" s="70" t="s">
        <v>184</v>
      </c>
      <c r="E93" s="71" t="s">
        <v>185</v>
      </c>
      <c r="F93" s="127" t="s">
        <v>186</v>
      </c>
      <c r="G93" s="179" t="s">
        <v>922</v>
      </c>
      <c r="H93" s="127" t="s">
        <v>918</v>
      </c>
      <c r="I93" s="167" t="s">
        <v>989</v>
      </c>
    </row>
    <row r="94" spans="2:9" s="181" customFormat="1" ht="52.8" x14ac:dyDescent="0.3">
      <c r="B94" s="127" t="s">
        <v>562</v>
      </c>
      <c r="C94" s="127" t="s">
        <v>771</v>
      </c>
      <c r="D94" s="70" t="s">
        <v>184</v>
      </c>
      <c r="E94" s="71" t="s">
        <v>193</v>
      </c>
      <c r="F94" s="127" t="s">
        <v>194</v>
      </c>
      <c r="G94" s="179" t="s">
        <v>922</v>
      </c>
      <c r="H94" s="127" t="s">
        <v>1126</v>
      </c>
      <c r="I94" s="167" t="s">
        <v>990</v>
      </c>
    </row>
    <row r="95" spans="2:9" s="181" customFormat="1" ht="26.4" x14ac:dyDescent="0.3">
      <c r="B95" s="127" t="s">
        <v>563</v>
      </c>
      <c r="C95" s="127" t="s">
        <v>772</v>
      </c>
      <c r="D95" s="70" t="s">
        <v>184</v>
      </c>
      <c r="E95" s="71" t="s">
        <v>190</v>
      </c>
      <c r="F95" s="127" t="s">
        <v>191</v>
      </c>
      <c r="G95" s="179" t="s">
        <v>922</v>
      </c>
      <c r="H95" s="127" t="s">
        <v>917</v>
      </c>
      <c r="I95" s="167" t="s">
        <v>991</v>
      </c>
    </row>
    <row r="96" spans="2:9" s="181" customFormat="1" ht="26.4" x14ac:dyDescent="0.3">
      <c r="B96" s="127" t="s">
        <v>564</v>
      </c>
      <c r="C96" s="127" t="s">
        <v>912</v>
      </c>
      <c r="D96" s="70" t="s">
        <v>184</v>
      </c>
      <c r="E96" s="71" t="s">
        <v>192</v>
      </c>
      <c r="F96" s="127" t="s">
        <v>565</v>
      </c>
      <c r="G96" s="179" t="s">
        <v>922</v>
      </c>
      <c r="H96" s="127" t="s">
        <v>916</v>
      </c>
      <c r="I96" s="167" t="s">
        <v>992</v>
      </c>
    </row>
    <row r="97" spans="2:9" s="181" customFormat="1" ht="37.5" customHeight="1" x14ac:dyDescent="0.3">
      <c r="B97" s="127" t="s">
        <v>566</v>
      </c>
      <c r="C97" s="127" t="s">
        <v>913</v>
      </c>
      <c r="D97" s="70" t="s">
        <v>184</v>
      </c>
      <c r="E97" s="71" t="s">
        <v>189</v>
      </c>
      <c r="F97" s="127" t="s">
        <v>567</v>
      </c>
      <c r="G97" s="179" t="s">
        <v>922</v>
      </c>
      <c r="H97" s="127" t="s">
        <v>915</v>
      </c>
      <c r="I97" s="167" t="s">
        <v>993</v>
      </c>
    </row>
    <row r="98" spans="2:9" s="181" customFormat="1" ht="52.8" x14ac:dyDescent="0.3">
      <c r="B98" s="127" t="s">
        <v>568</v>
      </c>
      <c r="C98" s="127" t="s">
        <v>914</v>
      </c>
      <c r="D98" s="70" t="s">
        <v>184</v>
      </c>
      <c r="E98" s="71" t="s">
        <v>195</v>
      </c>
      <c r="F98" s="127" t="s">
        <v>569</v>
      </c>
      <c r="G98" s="179" t="s">
        <v>922</v>
      </c>
      <c r="H98" s="127" t="s">
        <v>196</v>
      </c>
      <c r="I98" s="167" t="s">
        <v>994</v>
      </c>
    </row>
    <row r="99" spans="2:9" s="178" customFormat="1" ht="26.4" x14ac:dyDescent="0.3">
      <c r="B99" s="176" t="s">
        <v>497</v>
      </c>
      <c r="C99" s="177" t="s">
        <v>510</v>
      </c>
      <c r="D99" s="70">
        <v>0</v>
      </c>
      <c r="E99" s="71" t="s">
        <v>510</v>
      </c>
      <c r="F99" s="176" t="s">
        <v>498</v>
      </c>
      <c r="G99" s="176" t="s">
        <v>922</v>
      </c>
      <c r="H99" s="177"/>
      <c r="I99" s="167" t="s">
        <v>923</v>
      </c>
    </row>
    <row r="100" spans="2:9" s="178" customFormat="1" ht="26.4" x14ac:dyDescent="0.3">
      <c r="B100" s="176" t="s">
        <v>570</v>
      </c>
      <c r="C100" s="177" t="s">
        <v>510</v>
      </c>
      <c r="D100" s="70">
        <v>0</v>
      </c>
      <c r="E100" s="71" t="s">
        <v>510</v>
      </c>
      <c r="F100" s="176" t="s">
        <v>477</v>
      </c>
      <c r="G100" s="176" t="s">
        <v>922</v>
      </c>
      <c r="H100" s="177"/>
      <c r="I100" s="167" t="s">
        <v>923</v>
      </c>
    </row>
    <row r="101" spans="2:9" s="178" customFormat="1" ht="39.6" x14ac:dyDescent="0.3">
      <c r="B101" s="176" t="s">
        <v>571</v>
      </c>
      <c r="C101" s="177" t="s">
        <v>510</v>
      </c>
      <c r="D101" s="70">
        <v>0</v>
      </c>
      <c r="E101" s="71" t="s">
        <v>510</v>
      </c>
      <c r="F101" s="176" t="s">
        <v>478</v>
      </c>
      <c r="G101" s="176" t="s">
        <v>922</v>
      </c>
      <c r="H101" s="177"/>
      <c r="I101" s="167" t="s">
        <v>923</v>
      </c>
    </row>
    <row r="102" spans="2:9" s="178" customFormat="1" ht="26.4" x14ac:dyDescent="0.3">
      <c r="B102" s="176" t="s">
        <v>572</v>
      </c>
      <c r="C102" s="177" t="s">
        <v>510</v>
      </c>
      <c r="D102" s="70">
        <v>0</v>
      </c>
      <c r="E102" s="71" t="s">
        <v>510</v>
      </c>
      <c r="F102" s="176" t="s">
        <v>479</v>
      </c>
      <c r="G102" s="176" t="s">
        <v>922</v>
      </c>
      <c r="H102" s="177"/>
      <c r="I102" s="167" t="s">
        <v>923</v>
      </c>
    </row>
    <row r="103" spans="2:9" s="181" customFormat="1" ht="52.8" x14ac:dyDescent="0.3">
      <c r="B103" s="127" t="s">
        <v>573</v>
      </c>
      <c r="C103" s="127" t="s">
        <v>773</v>
      </c>
      <c r="D103" s="70" t="s">
        <v>349</v>
      </c>
      <c r="E103" s="71" t="s">
        <v>354</v>
      </c>
      <c r="F103" s="127" t="s">
        <v>355</v>
      </c>
      <c r="G103" s="179" t="s">
        <v>922</v>
      </c>
      <c r="H103" s="127" t="s">
        <v>1063</v>
      </c>
      <c r="I103" s="182" t="s">
        <v>995</v>
      </c>
    </row>
    <row r="104" spans="2:9" s="181" customFormat="1" ht="105.6" x14ac:dyDescent="0.3">
      <c r="B104" s="127" t="s">
        <v>576</v>
      </c>
      <c r="C104" s="127" t="s">
        <v>774</v>
      </c>
      <c r="D104" s="70" t="s">
        <v>349</v>
      </c>
      <c r="E104" s="71" t="s">
        <v>358</v>
      </c>
      <c r="F104" s="127" t="s">
        <v>359</v>
      </c>
      <c r="G104" s="179" t="s">
        <v>922</v>
      </c>
      <c r="H104" s="127" t="s">
        <v>1062</v>
      </c>
      <c r="I104" s="182" t="s">
        <v>996</v>
      </c>
    </row>
    <row r="105" spans="2:9" s="181" customFormat="1" ht="92.4" x14ac:dyDescent="0.3">
      <c r="B105" s="127" t="s">
        <v>577</v>
      </c>
      <c r="C105" s="127" t="s">
        <v>775</v>
      </c>
      <c r="D105" s="70" t="s">
        <v>349</v>
      </c>
      <c r="E105" s="71" t="s">
        <v>352</v>
      </c>
      <c r="F105" s="127" t="s">
        <v>353</v>
      </c>
      <c r="G105" s="179" t="s">
        <v>922</v>
      </c>
      <c r="H105" s="127" t="s">
        <v>1061</v>
      </c>
      <c r="I105" s="182" t="s">
        <v>997</v>
      </c>
    </row>
    <row r="106" spans="2:9" s="181" customFormat="1" ht="79.2" x14ac:dyDescent="0.3">
      <c r="B106" s="127" t="s">
        <v>578</v>
      </c>
      <c r="C106" s="127" t="s">
        <v>776</v>
      </c>
      <c r="D106" s="70" t="s">
        <v>349</v>
      </c>
      <c r="E106" s="71" t="s">
        <v>356</v>
      </c>
      <c r="F106" s="127" t="s">
        <v>357</v>
      </c>
      <c r="G106" s="179" t="s">
        <v>922</v>
      </c>
      <c r="H106" s="127" t="s">
        <v>1060</v>
      </c>
      <c r="I106" s="182" t="s">
        <v>998</v>
      </c>
    </row>
    <row r="107" spans="2:9" s="181" customFormat="1" ht="198" x14ac:dyDescent="0.3">
      <c r="B107" s="127" t="s">
        <v>579</v>
      </c>
      <c r="C107" s="127" t="s">
        <v>777</v>
      </c>
      <c r="D107" s="70" t="s">
        <v>349</v>
      </c>
      <c r="E107" s="71" t="s">
        <v>350</v>
      </c>
      <c r="F107" s="127" t="s">
        <v>351</v>
      </c>
      <c r="G107" s="179" t="s">
        <v>922</v>
      </c>
      <c r="H107" s="127" t="s">
        <v>1064</v>
      </c>
      <c r="I107" s="182" t="s">
        <v>999</v>
      </c>
    </row>
    <row r="108" spans="2:9" s="178" customFormat="1" ht="26.4" x14ac:dyDescent="0.3">
      <c r="B108" s="176" t="s">
        <v>580</v>
      </c>
      <c r="C108" s="177" t="s">
        <v>510</v>
      </c>
      <c r="D108" s="70">
        <v>0</v>
      </c>
      <c r="E108" s="71" t="s">
        <v>510</v>
      </c>
      <c r="F108" s="176" t="s">
        <v>480</v>
      </c>
      <c r="G108" s="176" t="s">
        <v>922</v>
      </c>
      <c r="H108" s="177"/>
      <c r="I108" s="187" t="s">
        <v>923</v>
      </c>
    </row>
    <row r="109" spans="2:9" s="181" customFormat="1" ht="52.8" x14ac:dyDescent="0.3">
      <c r="B109" s="127" t="s">
        <v>581</v>
      </c>
      <c r="C109" s="127" t="s">
        <v>778</v>
      </c>
      <c r="D109" s="70" t="s">
        <v>696</v>
      </c>
      <c r="E109" s="71" t="s">
        <v>364</v>
      </c>
      <c r="F109" s="127" t="s">
        <v>365</v>
      </c>
      <c r="G109" s="179" t="s">
        <v>922</v>
      </c>
      <c r="H109" s="127" t="s">
        <v>1065</v>
      </c>
      <c r="I109" s="182" t="s">
        <v>1000</v>
      </c>
    </row>
    <row r="110" spans="2:9" s="181" customFormat="1" ht="92.4" x14ac:dyDescent="0.3">
      <c r="B110" s="127" t="s">
        <v>582</v>
      </c>
      <c r="C110" s="127" t="s">
        <v>779</v>
      </c>
      <c r="D110" s="70" t="s">
        <v>696</v>
      </c>
      <c r="E110" s="71" t="s">
        <v>367</v>
      </c>
      <c r="F110" s="127" t="s">
        <v>368</v>
      </c>
      <c r="G110" s="179" t="s">
        <v>922</v>
      </c>
      <c r="H110" s="127" t="s">
        <v>1059</v>
      </c>
      <c r="I110" s="182" t="s">
        <v>1001</v>
      </c>
    </row>
    <row r="111" spans="2:9" s="181" customFormat="1" ht="79.2" x14ac:dyDescent="0.3">
      <c r="B111" s="127" t="s">
        <v>583</v>
      </c>
      <c r="C111" s="127" t="s">
        <v>780</v>
      </c>
      <c r="D111" s="70" t="s">
        <v>696</v>
      </c>
      <c r="E111" s="71" t="s">
        <v>366</v>
      </c>
      <c r="F111" s="127" t="s">
        <v>584</v>
      </c>
      <c r="G111" s="179" t="s">
        <v>922</v>
      </c>
      <c r="H111" s="127" t="s">
        <v>1058</v>
      </c>
      <c r="I111" s="182" t="s">
        <v>1002</v>
      </c>
    </row>
    <row r="112" spans="2:9" s="181" customFormat="1" ht="92.4" x14ac:dyDescent="0.3">
      <c r="B112" s="127" t="s">
        <v>585</v>
      </c>
      <c r="C112" s="127" t="s">
        <v>781</v>
      </c>
      <c r="D112" s="70" t="s">
        <v>696</v>
      </c>
      <c r="E112" s="71" t="s">
        <v>362</v>
      </c>
      <c r="F112" s="127" t="s">
        <v>363</v>
      </c>
      <c r="G112" s="179" t="s">
        <v>922</v>
      </c>
      <c r="H112" s="127" t="s">
        <v>1057</v>
      </c>
      <c r="I112" s="182" t="s">
        <v>1003</v>
      </c>
    </row>
    <row r="113" spans="2:9" s="181" customFormat="1" ht="92.4" x14ac:dyDescent="0.3">
      <c r="B113" s="127" t="s">
        <v>586</v>
      </c>
      <c r="C113" s="127" t="s">
        <v>782</v>
      </c>
      <c r="D113" s="70" t="s">
        <v>696</v>
      </c>
      <c r="E113" s="71" t="s">
        <v>360</v>
      </c>
      <c r="F113" s="127" t="s">
        <v>361</v>
      </c>
      <c r="G113" s="179" t="s">
        <v>922</v>
      </c>
      <c r="H113" s="127" t="s">
        <v>1051</v>
      </c>
      <c r="I113" s="182" t="s">
        <v>1004</v>
      </c>
    </row>
    <row r="114" spans="2:9" s="178" customFormat="1" ht="26.4" x14ac:dyDescent="0.3">
      <c r="B114" s="176" t="s">
        <v>587</v>
      </c>
      <c r="C114" s="177" t="s">
        <v>510</v>
      </c>
      <c r="D114" s="70">
        <v>0</v>
      </c>
      <c r="E114" s="71" t="s">
        <v>510</v>
      </c>
      <c r="F114" s="176" t="s">
        <v>481</v>
      </c>
      <c r="G114" s="176" t="s">
        <v>922</v>
      </c>
      <c r="H114" s="177"/>
      <c r="I114" s="187" t="s">
        <v>923</v>
      </c>
    </row>
    <row r="115" spans="2:9" s="181" customFormat="1" ht="79.2" x14ac:dyDescent="0.3">
      <c r="B115" s="127" t="s">
        <v>588</v>
      </c>
      <c r="C115" s="127" t="s">
        <v>783</v>
      </c>
      <c r="D115" s="70" t="s">
        <v>340</v>
      </c>
      <c r="E115" s="71" t="s">
        <v>345</v>
      </c>
      <c r="F115" s="127" t="s">
        <v>346</v>
      </c>
      <c r="G115" s="179" t="s">
        <v>922</v>
      </c>
      <c r="H115" s="127" t="s">
        <v>1052</v>
      </c>
      <c r="I115" s="182" t="s">
        <v>1005</v>
      </c>
    </row>
    <row r="116" spans="2:9" s="181" customFormat="1" ht="132" x14ac:dyDescent="0.3">
      <c r="B116" s="127" t="s">
        <v>593</v>
      </c>
      <c r="C116" s="127" t="s">
        <v>784</v>
      </c>
      <c r="D116" s="70" t="s">
        <v>340</v>
      </c>
      <c r="E116" s="71" t="s">
        <v>347</v>
      </c>
      <c r="F116" s="127" t="s">
        <v>594</v>
      </c>
      <c r="G116" s="179" t="s">
        <v>922</v>
      </c>
      <c r="H116" s="127" t="s">
        <v>1053</v>
      </c>
      <c r="I116" s="182" t="s">
        <v>1006</v>
      </c>
    </row>
    <row r="117" spans="2:9" s="181" customFormat="1" ht="96.75" customHeight="1" x14ac:dyDescent="0.3">
      <c r="B117" s="127" t="s">
        <v>595</v>
      </c>
      <c r="C117" s="127" t="s">
        <v>785</v>
      </c>
      <c r="D117" s="70" t="s">
        <v>340</v>
      </c>
      <c r="E117" s="71" t="s">
        <v>341</v>
      </c>
      <c r="F117" s="127" t="s">
        <v>342</v>
      </c>
      <c r="G117" s="179" t="s">
        <v>922</v>
      </c>
      <c r="H117" s="127" t="s">
        <v>1054</v>
      </c>
      <c r="I117" s="182" t="s">
        <v>1007</v>
      </c>
    </row>
    <row r="118" spans="2:9" s="181" customFormat="1" ht="79.2" x14ac:dyDescent="0.3">
      <c r="B118" s="127" t="s">
        <v>596</v>
      </c>
      <c r="C118" s="127" t="s">
        <v>786</v>
      </c>
      <c r="D118" s="70" t="s">
        <v>340</v>
      </c>
      <c r="E118" s="71" t="s">
        <v>348</v>
      </c>
      <c r="F118" s="127" t="s">
        <v>597</v>
      </c>
      <c r="G118" s="179" t="s">
        <v>922</v>
      </c>
      <c r="H118" s="127" t="s">
        <v>1055</v>
      </c>
      <c r="I118" s="182" t="s">
        <v>1008</v>
      </c>
    </row>
    <row r="119" spans="2:9" s="181" customFormat="1" ht="92.4" x14ac:dyDescent="0.3">
      <c r="B119" s="127" t="s">
        <v>598</v>
      </c>
      <c r="C119" s="127" t="s">
        <v>787</v>
      </c>
      <c r="D119" s="70" t="s">
        <v>340</v>
      </c>
      <c r="E119" s="71" t="s">
        <v>343</v>
      </c>
      <c r="F119" s="127" t="s">
        <v>344</v>
      </c>
      <c r="G119" s="179" t="s">
        <v>922</v>
      </c>
      <c r="H119" s="127" t="s">
        <v>1056</v>
      </c>
      <c r="I119" s="182" t="s">
        <v>1009</v>
      </c>
    </row>
    <row r="120" spans="2:9" s="178" customFormat="1" ht="39.6" x14ac:dyDescent="0.3">
      <c r="B120" s="176" t="s">
        <v>599</v>
      </c>
      <c r="C120" s="177" t="s">
        <v>510</v>
      </c>
      <c r="D120" s="70">
        <v>0</v>
      </c>
      <c r="E120" s="71" t="s">
        <v>510</v>
      </c>
      <c r="F120" s="176" t="s">
        <v>482</v>
      </c>
      <c r="G120" s="176" t="s">
        <v>922</v>
      </c>
      <c r="H120" s="177"/>
      <c r="I120" s="167" t="s">
        <v>923</v>
      </c>
    </row>
    <row r="121" spans="2:9" s="178" customFormat="1" ht="26.4" x14ac:dyDescent="0.3">
      <c r="B121" s="176" t="s">
        <v>600</v>
      </c>
      <c r="C121" s="177" t="s">
        <v>510</v>
      </c>
      <c r="D121" s="70">
        <v>0</v>
      </c>
      <c r="E121" s="71" t="s">
        <v>510</v>
      </c>
      <c r="F121" s="176" t="s">
        <v>483</v>
      </c>
      <c r="G121" s="176" t="s">
        <v>922</v>
      </c>
      <c r="H121" s="177"/>
      <c r="I121" s="167" t="s">
        <v>923</v>
      </c>
    </row>
    <row r="122" spans="2:9" s="180" customFormat="1" ht="39.6" x14ac:dyDescent="0.3">
      <c r="B122" s="127" t="s">
        <v>601</v>
      </c>
      <c r="C122" s="127" t="s">
        <v>788</v>
      </c>
      <c r="D122" s="70" t="s">
        <v>264</v>
      </c>
      <c r="E122" s="71" t="s">
        <v>269</v>
      </c>
      <c r="F122" s="127" t="s">
        <v>270</v>
      </c>
      <c r="G122" s="179" t="s">
        <v>922</v>
      </c>
      <c r="H122" s="127" t="s">
        <v>271</v>
      </c>
      <c r="I122" s="182" t="s">
        <v>1010</v>
      </c>
    </row>
    <row r="123" spans="2:9" s="180" customFormat="1" ht="39.6" x14ac:dyDescent="0.3">
      <c r="B123" s="127" t="s">
        <v>605</v>
      </c>
      <c r="C123" s="127" t="s">
        <v>789</v>
      </c>
      <c r="D123" s="70" t="s">
        <v>264</v>
      </c>
      <c r="E123" s="71" t="s">
        <v>274</v>
      </c>
      <c r="F123" s="127" t="s">
        <v>275</v>
      </c>
      <c r="G123" s="179" t="s">
        <v>922</v>
      </c>
      <c r="H123" s="127" t="s">
        <v>276</v>
      </c>
      <c r="I123" s="182" t="s">
        <v>1011</v>
      </c>
    </row>
    <row r="124" spans="2:9" s="180" customFormat="1" ht="26.4" x14ac:dyDescent="0.3">
      <c r="B124" s="127" t="s">
        <v>606</v>
      </c>
      <c r="C124" s="127" t="s">
        <v>790</v>
      </c>
      <c r="D124" s="70" t="s">
        <v>264</v>
      </c>
      <c r="E124" s="71" t="s">
        <v>272</v>
      </c>
      <c r="F124" s="127" t="s">
        <v>607</v>
      </c>
      <c r="G124" s="179" t="s">
        <v>922</v>
      </c>
      <c r="H124" s="127" t="s">
        <v>273</v>
      </c>
      <c r="I124" s="182" t="s">
        <v>1012</v>
      </c>
    </row>
    <row r="125" spans="2:9" s="180" customFormat="1" ht="26.4" x14ac:dyDescent="0.3">
      <c r="B125" s="127" t="s">
        <v>608</v>
      </c>
      <c r="C125" s="127" t="s">
        <v>791</v>
      </c>
      <c r="D125" s="70" t="s">
        <v>264</v>
      </c>
      <c r="E125" s="71" t="s">
        <v>277</v>
      </c>
      <c r="F125" s="127" t="s">
        <v>278</v>
      </c>
      <c r="G125" s="179" t="s">
        <v>922</v>
      </c>
      <c r="H125" s="127" t="s">
        <v>279</v>
      </c>
      <c r="I125" s="182" t="s">
        <v>1013</v>
      </c>
    </row>
    <row r="126" spans="2:9" s="180" customFormat="1" ht="52.8" x14ac:dyDescent="0.3">
      <c r="B126" s="127" t="s">
        <v>609</v>
      </c>
      <c r="C126" s="127" t="s">
        <v>792</v>
      </c>
      <c r="D126" s="70" t="s">
        <v>264</v>
      </c>
      <c r="E126" s="71" t="s">
        <v>288</v>
      </c>
      <c r="F126" s="127" t="s">
        <v>289</v>
      </c>
      <c r="G126" s="179" t="s">
        <v>922</v>
      </c>
      <c r="H126" s="127" t="s">
        <v>290</v>
      </c>
      <c r="I126" s="182" t="s">
        <v>1014</v>
      </c>
    </row>
    <row r="127" spans="2:9" s="180" customFormat="1" ht="26.4" x14ac:dyDescent="0.3">
      <c r="B127" s="127" t="s">
        <v>610</v>
      </c>
      <c r="C127" s="127" t="s">
        <v>793</v>
      </c>
      <c r="D127" s="70" t="s">
        <v>264</v>
      </c>
      <c r="E127" s="71" t="s">
        <v>294</v>
      </c>
      <c r="F127" s="127" t="s">
        <v>611</v>
      </c>
      <c r="G127" s="179" t="s">
        <v>922</v>
      </c>
      <c r="H127" s="127" t="s">
        <v>295</v>
      </c>
      <c r="I127" s="182" t="s">
        <v>1015</v>
      </c>
    </row>
    <row r="128" spans="2:9" s="180" customFormat="1" ht="92.4" x14ac:dyDescent="0.3">
      <c r="B128" s="127" t="s">
        <v>612</v>
      </c>
      <c r="C128" s="127" t="s">
        <v>794</v>
      </c>
      <c r="D128" s="70" t="s">
        <v>264</v>
      </c>
      <c r="E128" s="71" t="s">
        <v>282</v>
      </c>
      <c r="F128" s="127" t="s">
        <v>283</v>
      </c>
      <c r="G128" s="179" t="s">
        <v>922</v>
      </c>
      <c r="H128" s="127" t="s">
        <v>284</v>
      </c>
      <c r="I128" s="182" t="s">
        <v>1016</v>
      </c>
    </row>
    <row r="129" spans="2:9" s="180" customFormat="1" ht="26.4" x14ac:dyDescent="0.3">
      <c r="B129" s="127" t="s">
        <v>613</v>
      </c>
      <c r="C129" s="127" t="s">
        <v>795</v>
      </c>
      <c r="D129" s="70" t="s">
        <v>264</v>
      </c>
      <c r="E129" s="71" t="s">
        <v>280</v>
      </c>
      <c r="F129" s="127" t="s">
        <v>614</v>
      </c>
      <c r="G129" s="179" t="s">
        <v>922</v>
      </c>
      <c r="H129" s="127" t="s">
        <v>281</v>
      </c>
      <c r="I129" s="182" t="s">
        <v>1017</v>
      </c>
    </row>
    <row r="130" spans="2:9" s="180" customFormat="1" ht="52.8" x14ac:dyDescent="0.3">
      <c r="B130" s="127" t="s">
        <v>615</v>
      </c>
      <c r="C130" s="127" t="s">
        <v>796</v>
      </c>
      <c r="D130" s="70" t="s">
        <v>264</v>
      </c>
      <c r="E130" s="71" t="s">
        <v>266</v>
      </c>
      <c r="F130" s="127" t="s">
        <v>267</v>
      </c>
      <c r="G130" s="179" t="s">
        <v>922</v>
      </c>
      <c r="H130" s="127" t="s">
        <v>268</v>
      </c>
      <c r="I130" s="182" t="s">
        <v>944</v>
      </c>
    </row>
    <row r="131" spans="2:9" s="180" customFormat="1" ht="66" x14ac:dyDescent="0.3">
      <c r="B131" s="127" t="s">
        <v>616</v>
      </c>
      <c r="C131" s="127" t="s">
        <v>797</v>
      </c>
      <c r="D131" s="70" t="s">
        <v>264</v>
      </c>
      <c r="E131" s="71" t="s">
        <v>285</v>
      </c>
      <c r="F131" s="127" t="s">
        <v>286</v>
      </c>
      <c r="G131" s="179" t="s">
        <v>922</v>
      </c>
      <c r="H131" s="127" t="s">
        <v>287</v>
      </c>
      <c r="I131" s="182" t="s">
        <v>1018</v>
      </c>
    </row>
    <row r="132" spans="2:9" s="180" customFormat="1" ht="52.8" x14ac:dyDescent="0.3">
      <c r="B132" s="127" t="s">
        <v>617</v>
      </c>
      <c r="C132" s="127" t="s">
        <v>798</v>
      </c>
      <c r="D132" s="70" t="s">
        <v>264</v>
      </c>
      <c r="E132" s="71" t="s">
        <v>291</v>
      </c>
      <c r="F132" s="127" t="s">
        <v>292</v>
      </c>
      <c r="G132" s="179" t="s">
        <v>922</v>
      </c>
      <c r="H132" s="127" t="s">
        <v>293</v>
      </c>
      <c r="I132" s="182" t="s">
        <v>1019</v>
      </c>
    </row>
    <row r="133" spans="2:9" s="180" customFormat="1" ht="39.6" x14ac:dyDescent="0.3">
      <c r="B133" s="127" t="s">
        <v>618</v>
      </c>
      <c r="C133" s="127" t="s">
        <v>799</v>
      </c>
      <c r="D133" s="70" t="s">
        <v>264</v>
      </c>
      <c r="E133" s="71" t="s">
        <v>296</v>
      </c>
      <c r="F133" s="127" t="s">
        <v>297</v>
      </c>
      <c r="G133" s="179" t="s">
        <v>922</v>
      </c>
      <c r="H133" s="127" t="s">
        <v>298</v>
      </c>
      <c r="I133" s="182" t="s">
        <v>1020</v>
      </c>
    </row>
    <row r="134" spans="2:9" s="178" customFormat="1" ht="26.4" x14ac:dyDescent="0.3">
      <c r="B134" s="176" t="s">
        <v>619</v>
      </c>
      <c r="C134" s="177" t="s">
        <v>510</v>
      </c>
      <c r="D134" s="70">
        <v>0</v>
      </c>
      <c r="E134" s="71" t="s">
        <v>510</v>
      </c>
      <c r="F134" s="176" t="s">
        <v>484</v>
      </c>
      <c r="G134" s="176" t="s">
        <v>922</v>
      </c>
      <c r="H134" s="177"/>
      <c r="I134" s="167" t="s">
        <v>923</v>
      </c>
    </row>
    <row r="135" spans="2:9" s="180" customFormat="1" ht="79.2" x14ac:dyDescent="0.3">
      <c r="B135" s="127" t="s">
        <v>620</v>
      </c>
      <c r="C135" s="127" t="s">
        <v>800</v>
      </c>
      <c r="D135" s="70" t="s">
        <v>311</v>
      </c>
      <c r="E135" s="71" t="s">
        <v>321</v>
      </c>
      <c r="F135" s="127" t="s">
        <v>621</v>
      </c>
      <c r="G135" s="179" t="s">
        <v>922</v>
      </c>
      <c r="H135" s="127" t="s">
        <v>322</v>
      </c>
      <c r="I135" s="182" t="s">
        <v>1021</v>
      </c>
    </row>
    <row r="136" spans="2:9" s="180" customFormat="1" ht="39.6" x14ac:dyDescent="0.3">
      <c r="B136" s="127" t="s">
        <v>626</v>
      </c>
      <c r="C136" s="127" t="s">
        <v>801</v>
      </c>
      <c r="D136" s="70" t="s">
        <v>311</v>
      </c>
      <c r="E136" s="71" t="s">
        <v>312</v>
      </c>
      <c r="F136" s="127" t="s">
        <v>627</v>
      </c>
      <c r="G136" s="179" t="s">
        <v>922</v>
      </c>
      <c r="H136" s="127" t="s">
        <v>313</v>
      </c>
      <c r="I136" s="182" t="s">
        <v>1022</v>
      </c>
    </row>
    <row r="137" spans="2:9" s="180" customFormat="1" ht="79.2" x14ac:dyDescent="0.3">
      <c r="B137" s="127" t="s">
        <v>628</v>
      </c>
      <c r="C137" s="127" t="s">
        <v>802</v>
      </c>
      <c r="D137" s="70" t="s">
        <v>311</v>
      </c>
      <c r="E137" s="71" t="s">
        <v>324</v>
      </c>
      <c r="F137" s="127" t="s">
        <v>325</v>
      </c>
      <c r="G137" s="179" t="s">
        <v>922</v>
      </c>
      <c r="H137" s="127" t="s">
        <v>326</v>
      </c>
      <c r="I137" s="182" t="s">
        <v>1023</v>
      </c>
    </row>
    <row r="138" spans="2:9" s="180" customFormat="1" ht="118.8" x14ac:dyDescent="0.3">
      <c r="B138" s="127" t="s">
        <v>629</v>
      </c>
      <c r="C138" s="127" t="s">
        <v>803</v>
      </c>
      <c r="D138" s="70" t="s">
        <v>311</v>
      </c>
      <c r="E138" s="71" t="s">
        <v>318</v>
      </c>
      <c r="F138" s="127" t="s">
        <v>319</v>
      </c>
      <c r="G138" s="179" t="s">
        <v>922</v>
      </c>
      <c r="H138" s="127" t="s">
        <v>1066</v>
      </c>
      <c r="I138" s="182" t="s">
        <v>1024</v>
      </c>
    </row>
    <row r="139" spans="2:9" s="180" customFormat="1" ht="52.8" x14ac:dyDescent="0.3">
      <c r="B139" s="127" t="s">
        <v>630</v>
      </c>
      <c r="C139" s="127" t="s">
        <v>804</v>
      </c>
      <c r="D139" s="70" t="s">
        <v>311</v>
      </c>
      <c r="E139" s="71" t="s">
        <v>314</v>
      </c>
      <c r="F139" s="127" t="s">
        <v>315</v>
      </c>
      <c r="G139" s="179" t="s">
        <v>922</v>
      </c>
      <c r="H139" s="127" t="s">
        <v>316</v>
      </c>
      <c r="I139" s="182" t="s">
        <v>1025</v>
      </c>
    </row>
    <row r="140" spans="2:9" s="178" customFormat="1" ht="39.6" x14ac:dyDescent="0.3">
      <c r="B140" s="176" t="s">
        <v>631</v>
      </c>
      <c r="C140" s="177" t="s">
        <v>510</v>
      </c>
      <c r="D140" s="70">
        <v>0</v>
      </c>
      <c r="E140" s="71" t="s">
        <v>510</v>
      </c>
      <c r="F140" s="176" t="s">
        <v>485</v>
      </c>
      <c r="G140" s="176" t="s">
        <v>922</v>
      </c>
      <c r="H140" s="177"/>
      <c r="I140" s="167" t="s">
        <v>923</v>
      </c>
    </row>
    <row r="141" spans="2:9" s="180" customFormat="1" ht="52.8" x14ac:dyDescent="0.3">
      <c r="B141" s="127" t="s">
        <v>632</v>
      </c>
      <c r="C141" s="127" t="s">
        <v>840</v>
      </c>
      <c r="D141" s="70" t="s">
        <v>328</v>
      </c>
      <c r="E141" s="71" t="s">
        <v>335</v>
      </c>
      <c r="F141" s="127" t="s">
        <v>336</v>
      </c>
      <c r="G141" s="179" t="s">
        <v>922</v>
      </c>
      <c r="H141" s="127" t="s">
        <v>1067</v>
      </c>
      <c r="I141" s="182" t="s">
        <v>1026</v>
      </c>
    </row>
    <row r="142" spans="2:9" s="180" customFormat="1" ht="39.6" x14ac:dyDescent="0.3">
      <c r="B142" s="127" t="s">
        <v>634</v>
      </c>
      <c r="C142" s="127" t="s">
        <v>841</v>
      </c>
      <c r="D142" s="70" t="s">
        <v>328</v>
      </c>
      <c r="E142" s="71" t="s">
        <v>337</v>
      </c>
      <c r="F142" s="127" t="s">
        <v>338</v>
      </c>
      <c r="G142" s="179" t="s">
        <v>922</v>
      </c>
      <c r="H142" s="127" t="s">
        <v>339</v>
      </c>
      <c r="I142" s="182" t="s">
        <v>995</v>
      </c>
    </row>
    <row r="143" spans="2:9" s="180" customFormat="1" ht="52.8" x14ac:dyDescent="0.3">
      <c r="B143" s="127" t="s">
        <v>635</v>
      </c>
      <c r="C143" s="127" t="s">
        <v>842</v>
      </c>
      <c r="D143" s="70" t="s">
        <v>328</v>
      </c>
      <c r="E143" s="71" t="s">
        <v>329</v>
      </c>
      <c r="F143" s="127" t="s">
        <v>636</v>
      </c>
      <c r="G143" s="179" t="s">
        <v>922</v>
      </c>
      <c r="H143" s="127" t="s">
        <v>1068</v>
      </c>
      <c r="I143" s="182" t="s">
        <v>1027</v>
      </c>
    </row>
    <row r="144" spans="2:9" s="180" customFormat="1" ht="52.8" x14ac:dyDescent="0.3">
      <c r="B144" s="127" t="s">
        <v>637</v>
      </c>
      <c r="C144" s="127" t="s">
        <v>843</v>
      </c>
      <c r="D144" s="70" t="s">
        <v>328</v>
      </c>
      <c r="E144" s="71" t="s">
        <v>330</v>
      </c>
      <c r="F144" s="127" t="s">
        <v>331</v>
      </c>
      <c r="G144" s="179" t="s">
        <v>922</v>
      </c>
      <c r="H144" s="127" t="s">
        <v>332</v>
      </c>
      <c r="I144" s="182" t="s">
        <v>1028</v>
      </c>
    </row>
    <row r="145" spans="2:9" s="180" customFormat="1" ht="79.2" x14ac:dyDescent="0.3">
      <c r="B145" s="127" t="s">
        <v>638</v>
      </c>
      <c r="C145" s="127" t="s">
        <v>844</v>
      </c>
      <c r="D145" s="70" t="s">
        <v>328</v>
      </c>
      <c r="E145" s="71" t="s">
        <v>333</v>
      </c>
      <c r="F145" s="127" t="s">
        <v>334</v>
      </c>
      <c r="G145" s="179" t="s">
        <v>922</v>
      </c>
      <c r="H145" s="127" t="s">
        <v>1069</v>
      </c>
      <c r="I145" s="182" t="s">
        <v>1029</v>
      </c>
    </row>
    <row r="146" spans="2:9" s="178" customFormat="1" ht="26.4" x14ac:dyDescent="0.3">
      <c r="B146" s="176" t="s">
        <v>639</v>
      </c>
      <c r="C146" s="177" t="s">
        <v>510</v>
      </c>
      <c r="D146" s="70">
        <v>0</v>
      </c>
      <c r="E146" s="71" t="s">
        <v>510</v>
      </c>
      <c r="F146" s="176" t="s">
        <v>486</v>
      </c>
      <c r="G146" s="176" t="s">
        <v>922</v>
      </c>
      <c r="H146" s="177"/>
      <c r="I146" s="167" t="s">
        <v>923</v>
      </c>
    </row>
    <row r="147" spans="2:9" s="178" customFormat="1" ht="26.4" x14ac:dyDescent="0.3">
      <c r="B147" s="176" t="s">
        <v>640</v>
      </c>
      <c r="C147" s="177" t="s">
        <v>510</v>
      </c>
      <c r="D147" s="70">
        <v>0</v>
      </c>
      <c r="E147" s="71" t="s">
        <v>510</v>
      </c>
      <c r="F147" s="176" t="s">
        <v>487</v>
      </c>
      <c r="G147" s="176" t="s">
        <v>922</v>
      </c>
      <c r="H147" s="177"/>
      <c r="I147" s="167" t="s">
        <v>923</v>
      </c>
    </row>
    <row r="148" spans="2:9" s="181" customFormat="1" ht="39.6" x14ac:dyDescent="0.3">
      <c r="B148" s="127" t="s">
        <v>641</v>
      </c>
      <c r="C148" s="127" t="s">
        <v>805</v>
      </c>
      <c r="D148" s="70" t="s">
        <v>234</v>
      </c>
      <c r="E148" s="71" t="s">
        <v>239</v>
      </c>
      <c r="F148" s="127" t="s">
        <v>240</v>
      </c>
      <c r="G148" s="179" t="s">
        <v>922</v>
      </c>
      <c r="H148" s="127" t="s">
        <v>241</v>
      </c>
      <c r="I148" s="182" t="s">
        <v>996</v>
      </c>
    </row>
    <row r="149" spans="2:9" s="181" customFormat="1" ht="26.4" x14ac:dyDescent="0.3">
      <c r="B149" s="127" t="s">
        <v>644</v>
      </c>
      <c r="C149" s="127" t="s">
        <v>806</v>
      </c>
      <c r="D149" s="70" t="s">
        <v>234</v>
      </c>
      <c r="E149" s="71" t="s">
        <v>246</v>
      </c>
      <c r="F149" s="127" t="s">
        <v>247</v>
      </c>
      <c r="G149" s="179" t="s">
        <v>922</v>
      </c>
      <c r="H149" s="127" t="s">
        <v>248</v>
      </c>
      <c r="I149" s="182" t="s">
        <v>1030</v>
      </c>
    </row>
    <row r="150" spans="2:9" s="181" customFormat="1" ht="26.4" x14ac:dyDescent="0.3">
      <c r="B150" s="127" t="s">
        <v>645</v>
      </c>
      <c r="C150" s="127" t="s">
        <v>807</v>
      </c>
      <c r="D150" s="70" t="s">
        <v>234</v>
      </c>
      <c r="E150" s="71" t="s">
        <v>249</v>
      </c>
      <c r="F150" s="127" t="s">
        <v>250</v>
      </c>
      <c r="G150" s="179" t="s">
        <v>922</v>
      </c>
      <c r="H150" s="127" t="s">
        <v>251</v>
      </c>
      <c r="I150" s="182" t="s">
        <v>1031</v>
      </c>
    </row>
    <row r="151" spans="2:9" s="181" customFormat="1" ht="39.6" x14ac:dyDescent="0.3">
      <c r="B151" s="127" t="s">
        <v>646</v>
      </c>
      <c r="C151" s="127" t="s">
        <v>808</v>
      </c>
      <c r="D151" s="70" t="s">
        <v>234</v>
      </c>
      <c r="E151" s="71" t="s">
        <v>236</v>
      </c>
      <c r="F151" s="127" t="s">
        <v>237</v>
      </c>
      <c r="G151" s="179" t="s">
        <v>922</v>
      </c>
      <c r="H151" s="127" t="s">
        <v>238</v>
      </c>
      <c r="I151" s="182" t="s">
        <v>1032</v>
      </c>
    </row>
    <row r="152" spans="2:9" s="181" customFormat="1" ht="52.8" x14ac:dyDescent="0.3">
      <c r="B152" s="127" t="s">
        <v>647</v>
      </c>
      <c r="C152" s="127" t="s">
        <v>809</v>
      </c>
      <c r="D152" s="70" t="s">
        <v>234</v>
      </c>
      <c r="E152" s="71" t="s">
        <v>242</v>
      </c>
      <c r="F152" s="127" t="s">
        <v>243</v>
      </c>
      <c r="G152" s="179" t="s">
        <v>922</v>
      </c>
      <c r="H152" s="127" t="s">
        <v>244</v>
      </c>
      <c r="I152" s="182" t="s">
        <v>932</v>
      </c>
    </row>
    <row r="153" spans="2:9" s="178" customFormat="1" ht="26.4" x14ac:dyDescent="0.3">
      <c r="B153" s="176" t="s">
        <v>648</v>
      </c>
      <c r="C153" s="177" t="s">
        <v>510</v>
      </c>
      <c r="D153" s="70">
        <v>0</v>
      </c>
      <c r="E153" s="71" t="s">
        <v>510</v>
      </c>
      <c r="F153" s="176" t="s">
        <v>488</v>
      </c>
      <c r="G153" s="176" t="s">
        <v>922</v>
      </c>
      <c r="H153" s="177"/>
      <c r="I153" s="167" t="s">
        <v>923</v>
      </c>
    </row>
    <row r="154" spans="2:9" s="181" customFormat="1" ht="26.4" x14ac:dyDescent="0.3">
      <c r="B154" s="127" t="s">
        <v>649</v>
      </c>
      <c r="C154" s="127" t="s">
        <v>810</v>
      </c>
      <c r="D154" s="70" t="s">
        <v>252</v>
      </c>
      <c r="E154" s="71" t="s">
        <v>253</v>
      </c>
      <c r="F154" s="127" t="s">
        <v>254</v>
      </c>
      <c r="G154" s="179" t="s">
        <v>922</v>
      </c>
      <c r="H154" s="127" t="s">
        <v>1119</v>
      </c>
      <c r="I154" s="182" t="s">
        <v>1004</v>
      </c>
    </row>
    <row r="155" spans="2:9" s="181" customFormat="1" ht="26.4" x14ac:dyDescent="0.3">
      <c r="B155" s="127" t="s">
        <v>651</v>
      </c>
      <c r="C155" s="127" t="s">
        <v>811</v>
      </c>
      <c r="D155" s="70" t="s">
        <v>252</v>
      </c>
      <c r="E155" s="71" t="s">
        <v>261</v>
      </c>
      <c r="F155" s="127" t="s">
        <v>262</v>
      </c>
      <c r="G155" s="179" t="s">
        <v>922</v>
      </c>
      <c r="H155" s="127" t="s">
        <v>263</v>
      </c>
      <c r="I155" s="182" t="s">
        <v>1033</v>
      </c>
    </row>
    <row r="156" spans="2:9" s="181" customFormat="1" ht="26.4" x14ac:dyDescent="0.3">
      <c r="B156" s="175" t="s">
        <v>1097</v>
      </c>
      <c r="C156" s="127" t="s">
        <v>812</v>
      </c>
      <c r="D156" s="70" t="s">
        <v>252</v>
      </c>
      <c r="E156" s="71" t="s">
        <v>255</v>
      </c>
      <c r="F156" s="127" t="s">
        <v>256</v>
      </c>
      <c r="G156" s="179" t="s">
        <v>922</v>
      </c>
      <c r="H156" s="127" t="s">
        <v>1120</v>
      </c>
      <c r="I156" s="182" t="s">
        <v>1034</v>
      </c>
    </row>
    <row r="157" spans="2:9" s="181" customFormat="1" ht="66" x14ac:dyDescent="0.3">
      <c r="B157" s="127" t="s">
        <v>652</v>
      </c>
      <c r="C157" s="127" t="s">
        <v>813</v>
      </c>
      <c r="D157" s="70" t="s">
        <v>252</v>
      </c>
      <c r="E157" s="71" t="s">
        <v>257</v>
      </c>
      <c r="F157" s="127" t="s">
        <v>258</v>
      </c>
      <c r="G157" s="179" t="s">
        <v>922</v>
      </c>
      <c r="H157" s="127" t="s">
        <v>871</v>
      </c>
      <c r="I157" s="182" t="s">
        <v>1035</v>
      </c>
    </row>
    <row r="158" spans="2:9" s="181" customFormat="1" ht="26.4" x14ac:dyDescent="0.3">
      <c r="B158" s="127" t="s">
        <v>653</v>
      </c>
      <c r="C158" s="127" t="s">
        <v>814</v>
      </c>
      <c r="D158" s="70" t="s">
        <v>252</v>
      </c>
      <c r="E158" s="71" t="s">
        <v>259</v>
      </c>
      <c r="F158" s="127" t="s">
        <v>260</v>
      </c>
      <c r="G158" s="179" t="s">
        <v>922</v>
      </c>
      <c r="H158" s="127" t="s">
        <v>1122</v>
      </c>
      <c r="I158" s="182" t="s">
        <v>1036</v>
      </c>
    </row>
    <row r="159" spans="2:9" s="178" customFormat="1" ht="26.4" x14ac:dyDescent="0.3">
      <c r="B159" s="176" t="s">
        <v>654</v>
      </c>
      <c r="C159" s="177" t="s">
        <v>510</v>
      </c>
      <c r="D159" s="70">
        <v>0</v>
      </c>
      <c r="E159" s="71" t="s">
        <v>510</v>
      </c>
      <c r="F159" s="176" t="s">
        <v>489</v>
      </c>
      <c r="G159" s="176" t="s">
        <v>922</v>
      </c>
      <c r="H159" s="177"/>
      <c r="I159" s="167" t="s">
        <v>923</v>
      </c>
    </row>
    <row r="160" spans="2:9" s="178" customFormat="1" ht="26.4" x14ac:dyDescent="0.3">
      <c r="B160" s="176" t="s">
        <v>655</v>
      </c>
      <c r="C160" s="177" t="s">
        <v>510</v>
      </c>
      <c r="D160" s="70">
        <v>0</v>
      </c>
      <c r="E160" s="71" t="s">
        <v>510</v>
      </c>
      <c r="F160" s="176" t="s">
        <v>490</v>
      </c>
      <c r="G160" s="176" t="s">
        <v>922</v>
      </c>
      <c r="H160" s="177"/>
      <c r="I160" s="167" t="s">
        <v>923</v>
      </c>
    </row>
    <row r="161" spans="1:9" s="180" customFormat="1" ht="92.4" x14ac:dyDescent="0.3">
      <c r="B161" s="127" t="s">
        <v>656</v>
      </c>
      <c r="C161" s="127" t="s">
        <v>815</v>
      </c>
      <c r="D161" s="70" t="s">
        <v>369</v>
      </c>
      <c r="E161" s="71" t="s">
        <v>370</v>
      </c>
      <c r="F161" s="127" t="s">
        <v>371</v>
      </c>
      <c r="G161" s="179" t="s">
        <v>922</v>
      </c>
      <c r="H161" s="127" t="s">
        <v>1070</v>
      </c>
      <c r="I161" s="182" t="s">
        <v>1037</v>
      </c>
    </row>
    <row r="162" spans="1:9" s="180" customFormat="1" ht="92.4" x14ac:dyDescent="0.3">
      <c r="B162" s="127" t="s">
        <v>661</v>
      </c>
      <c r="C162" s="127" t="s">
        <v>816</v>
      </c>
      <c r="D162" s="70" t="s">
        <v>369</v>
      </c>
      <c r="E162" s="71" t="s">
        <v>374</v>
      </c>
      <c r="F162" s="127" t="s">
        <v>375</v>
      </c>
      <c r="G162" s="179" t="s">
        <v>922</v>
      </c>
      <c r="H162" s="127" t="s">
        <v>1127</v>
      </c>
      <c r="I162" s="182" t="s">
        <v>1038</v>
      </c>
    </row>
    <row r="163" spans="1:9" s="180" customFormat="1" ht="108.75" customHeight="1" x14ac:dyDescent="0.3">
      <c r="B163" s="127" t="s">
        <v>662</v>
      </c>
      <c r="C163" s="127" t="s">
        <v>817</v>
      </c>
      <c r="D163" s="70" t="s">
        <v>369</v>
      </c>
      <c r="E163" s="71" t="s">
        <v>372</v>
      </c>
      <c r="F163" s="127" t="s">
        <v>373</v>
      </c>
      <c r="G163" s="179" t="s">
        <v>922</v>
      </c>
      <c r="H163" s="127" t="s">
        <v>1071</v>
      </c>
      <c r="I163" s="182" t="s">
        <v>1039</v>
      </c>
    </row>
    <row r="164" spans="1:9" s="180" customFormat="1" ht="106.5" customHeight="1" x14ac:dyDescent="0.3">
      <c r="A164" s="180" t="s">
        <v>1133</v>
      </c>
      <c r="B164" s="127" t="s">
        <v>663</v>
      </c>
      <c r="C164" s="127" t="s">
        <v>818</v>
      </c>
      <c r="D164" s="70" t="s">
        <v>369</v>
      </c>
      <c r="E164" s="71" t="s">
        <v>378</v>
      </c>
      <c r="F164" s="127" t="s">
        <v>379</v>
      </c>
      <c r="G164" s="179" t="s">
        <v>922</v>
      </c>
      <c r="H164" s="127" t="s">
        <v>1072</v>
      </c>
      <c r="I164" s="182" t="s">
        <v>1040</v>
      </c>
    </row>
    <row r="165" spans="1:9" s="180" customFormat="1" ht="100.5" customHeight="1" x14ac:dyDescent="0.3">
      <c r="B165" s="127" t="s">
        <v>664</v>
      </c>
      <c r="C165" s="127" t="s">
        <v>819</v>
      </c>
      <c r="D165" s="70" t="s">
        <v>369</v>
      </c>
      <c r="E165" s="71" t="s">
        <v>376</v>
      </c>
      <c r="F165" s="127" t="s">
        <v>377</v>
      </c>
      <c r="G165" s="179" t="s">
        <v>922</v>
      </c>
      <c r="H165" s="127" t="s">
        <v>1073</v>
      </c>
      <c r="I165" s="182" t="s">
        <v>1041</v>
      </c>
    </row>
    <row r="166" spans="1:9" s="178" customFormat="1" ht="26.4" x14ac:dyDescent="0.3">
      <c r="B166" s="176" t="s">
        <v>499</v>
      </c>
      <c r="C166" s="177" t="s">
        <v>510</v>
      </c>
      <c r="D166" s="70">
        <v>0</v>
      </c>
      <c r="E166" s="71" t="s">
        <v>510</v>
      </c>
      <c r="F166" s="176" t="s">
        <v>500</v>
      </c>
      <c r="G166" s="176" t="s">
        <v>922</v>
      </c>
      <c r="H166" s="177"/>
      <c r="I166" s="167" t="s">
        <v>923</v>
      </c>
    </row>
    <row r="167" spans="1:9" s="178" customFormat="1" ht="26.4" x14ac:dyDescent="0.3">
      <c r="B167" s="176" t="s">
        <v>665</v>
      </c>
      <c r="C167" s="177" t="s">
        <v>510</v>
      </c>
      <c r="D167" s="70">
        <v>0</v>
      </c>
      <c r="E167" s="71" t="s">
        <v>510</v>
      </c>
      <c r="F167" s="176" t="s">
        <v>491</v>
      </c>
      <c r="G167" s="176" t="s">
        <v>922</v>
      </c>
      <c r="H167" s="177"/>
      <c r="I167" s="167" t="s">
        <v>923</v>
      </c>
    </row>
    <row r="168" spans="1:9" s="178" customFormat="1" ht="26.4" x14ac:dyDescent="0.3">
      <c r="B168" s="176" t="s">
        <v>666</v>
      </c>
      <c r="C168" s="177" t="s">
        <v>510</v>
      </c>
      <c r="D168" s="70">
        <v>0</v>
      </c>
      <c r="E168" s="71" t="s">
        <v>510</v>
      </c>
      <c r="F168" s="176" t="s">
        <v>492</v>
      </c>
      <c r="G168" s="176" t="s">
        <v>922</v>
      </c>
      <c r="H168" s="177"/>
      <c r="I168" s="167" t="s">
        <v>923</v>
      </c>
    </row>
    <row r="169" spans="1:9" s="178" customFormat="1" ht="38.1" customHeight="1" x14ac:dyDescent="0.3">
      <c r="B169" s="176" t="s">
        <v>667</v>
      </c>
      <c r="C169" s="177" t="s">
        <v>510</v>
      </c>
      <c r="D169" s="70">
        <v>0</v>
      </c>
      <c r="E169" s="71" t="s">
        <v>510</v>
      </c>
      <c r="F169" s="176" t="s">
        <v>493</v>
      </c>
      <c r="G169" s="176" t="s">
        <v>922</v>
      </c>
      <c r="H169" s="177"/>
      <c r="I169" s="167" t="s">
        <v>923</v>
      </c>
    </row>
    <row r="170" spans="1:9" s="181" customFormat="1" ht="222" customHeight="1" x14ac:dyDescent="0.3">
      <c r="B170" s="127" t="s">
        <v>668</v>
      </c>
      <c r="C170" s="127" t="s">
        <v>820</v>
      </c>
      <c r="D170" s="70" t="s">
        <v>132</v>
      </c>
      <c r="E170" s="71" t="s">
        <v>133</v>
      </c>
      <c r="F170" s="127" t="s">
        <v>134</v>
      </c>
      <c r="G170" s="179" t="s">
        <v>922</v>
      </c>
      <c r="H170" s="127" t="s">
        <v>1094</v>
      </c>
      <c r="I170" s="182" t="s">
        <v>1042</v>
      </c>
    </row>
    <row r="171" spans="1:9" s="181" customFormat="1" ht="42.75" customHeight="1" x14ac:dyDescent="0.3">
      <c r="B171" s="127" t="s">
        <v>1103</v>
      </c>
      <c r="C171" s="127" t="s">
        <v>1104</v>
      </c>
      <c r="D171" s="70" t="s">
        <v>132</v>
      </c>
      <c r="E171" s="71" t="s">
        <v>133</v>
      </c>
      <c r="F171" s="70" t="s">
        <v>1105</v>
      </c>
      <c r="G171" s="179" t="s">
        <v>922</v>
      </c>
      <c r="H171" s="253" t="s">
        <v>1147</v>
      </c>
      <c r="I171" s="254"/>
    </row>
    <row r="172" spans="1:9" s="178" customFormat="1" ht="26.4" x14ac:dyDescent="0.3">
      <c r="B172" s="176" t="s">
        <v>670</v>
      </c>
      <c r="C172" s="177" t="s">
        <v>510</v>
      </c>
      <c r="D172" s="70">
        <v>0</v>
      </c>
      <c r="E172" s="71" t="s">
        <v>510</v>
      </c>
      <c r="F172" s="176" t="s">
        <v>494</v>
      </c>
      <c r="G172" s="176" t="s">
        <v>922</v>
      </c>
      <c r="H172" s="177"/>
      <c r="I172" s="167" t="s">
        <v>923</v>
      </c>
    </row>
    <row r="173" spans="1:9" s="178" customFormat="1" ht="26.4" x14ac:dyDescent="0.3">
      <c r="B173" s="176" t="s">
        <v>671</v>
      </c>
      <c r="C173" s="177" t="s">
        <v>510</v>
      </c>
      <c r="D173" s="70">
        <v>0</v>
      </c>
      <c r="E173" s="71" t="s">
        <v>510</v>
      </c>
      <c r="F173" s="176" t="s">
        <v>495</v>
      </c>
      <c r="G173" s="176" t="s">
        <v>922</v>
      </c>
      <c r="H173" s="177"/>
      <c r="I173" s="167" t="s">
        <v>923</v>
      </c>
    </row>
    <row r="174" spans="1:9" s="181" customFormat="1" ht="107.25" customHeight="1" x14ac:dyDescent="0.3">
      <c r="B174" s="127" t="s">
        <v>672</v>
      </c>
      <c r="C174" s="127" t="s">
        <v>821</v>
      </c>
      <c r="D174" s="70" t="s">
        <v>171</v>
      </c>
      <c r="E174" s="71" t="s">
        <v>174</v>
      </c>
      <c r="F174" s="127" t="s">
        <v>175</v>
      </c>
      <c r="G174" s="179" t="s">
        <v>922</v>
      </c>
      <c r="H174" s="127" t="s">
        <v>1142</v>
      </c>
      <c r="I174" s="182" t="s">
        <v>1043</v>
      </c>
    </row>
    <row r="175" spans="1:9" s="181" customFormat="1" ht="95.25" customHeight="1" x14ac:dyDescent="0.3">
      <c r="B175" s="127" t="s">
        <v>675</v>
      </c>
      <c r="C175" s="127" t="s">
        <v>822</v>
      </c>
      <c r="D175" s="70" t="s">
        <v>171</v>
      </c>
      <c r="E175" s="71" t="s">
        <v>427</v>
      </c>
      <c r="F175" s="127" t="s">
        <v>428</v>
      </c>
      <c r="G175" s="179" t="s">
        <v>922</v>
      </c>
      <c r="H175" s="127" t="s">
        <v>1075</v>
      </c>
      <c r="I175" s="182" t="s">
        <v>1044</v>
      </c>
    </row>
    <row r="176" spans="1:9" s="181" customFormat="1" ht="66" x14ac:dyDescent="0.3">
      <c r="B176" s="127" t="s">
        <v>678</v>
      </c>
      <c r="C176" s="127" t="s">
        <v>823</v>
      </c>
      <c r="D176" s="70" t="s">
        <v>171</v>
      </c>
      <c r="E176" s="71" t="s">
        <v>172</v>
      </c>
      <c r="F176" s="127" t="s">
        <v>173</v>
      </c>
      <c r="G176" s="179" t="s">
        <v>922</v>
      </c>
      <c r="H176" s="127" t="s">
        <v>1141</v>
      </c>
      <c r="I176" s="182" t="s">
        <v>1045</v>
      </c>
    </row>
    <row r="177" spans="2:9" s="181" customFormat="1" ht="87.75" customHeight="1" x14ac:dyDescent="0.3">
      <c r="B177" s="127" t="s">
        <v>679</v>
      </c>
      <c r="C177" s="127" t="s">
        <v>824</v>
      </c>
      <c r="D177" s="70" t="s">
        <v>171</v>
      </c>
      <c r="E177" s="71" t="s">
        <v>178</v>
      </c>
      <c r="F177" s="127" t="s">
        <v>179</v>
      </c>
      <c r="G177" s="179" t="s">
        <v>922</v>
      </c>
      <c r="H177" s="127" t="s">
        <v>1140</v>
      </c>
      <c r="I177" s="182" t="s">
        <v>1046</v>
      </c>
    </row>
    <row r="178" spans="2:9" s="181" customFormat="1" ht="75.75" customHeight="1" x14ac:dyDescent="0.3">
      <c r="B178" s="127" t="s">
        <v>681</v>
      </c>
      <c r="C178" s="127" t="s">
        <v>825</v>
      </c>
      <c r="D178" s="70" t="s">
        <v>171</v>
      </c>
      <c r="E178" s="71" t="s">
        <v>180</v>
      </c>
      <c r="F178" s="127" t="s">
        <v>181</v>
      </c>
      <c r="G178" s="179" t="s">
        <v>922</v>
      </c>
      <c r="H178" s="127" t="s">
        <v>1139</v>
      </c>
      <c r="I178" s="182" t="s">
        <v>1047</v>
      </c>
    </row>
    <row r="179" spans="2:9" s="181" customFormat="1" ht="114" customHeight="1" x14ac:dyDescent="0.3">
      <c r="B179" s="127" t="s">
        <v>682</v>
      </c>
      <c r="C179" s="127" t="s">
        <v>826</v>
      </c>
      <c r="D179" s="70" t="s">
        <v>171</v>
      </c>
      <c r="E179" s="71" t="s">
        <v>176</v>
      </c>
      <c r="F179" s="127" t="s">
        <v>177</v>
      </c>
      <c r="G179" s="179" t="s">
        <v>922</v>
      </c>
      <c r="H179" s="127" t="s">
        <v>1138</v>
      </c>
      <c r="I179" s="182" t="s">
        <v>1048</v>
      </c>
    </row>
    <row r="180" spans="2:9" s="181" customFormat="1" ht="151.5" customHeight="1" x14ac:dyDescent="0.3">
      <c r="B180" s="127" t="s">
        <v>683</v>
      </c>
      <c r="C180" s="127" t="s">
        <v>827</v>
      </c>
      <c r="D180" s="127" t="s">
        <v>171</v>
      </c>
      <c r="E180" s="127" t="s">
        <v>508</v>
      </c>
      <c r="F180" s="127" t="s">
        <v>509</v>
      </c>
      <c r="G180" s="179" t="s">
        <v>922</v>
      </c>
      <c r="H180" s="127" t="s">
        <v>1137</v>
      </c>
      <c r="I180" s="182" t="s">
        <v>1049</v>
      </c>
    </row>
    <row r="181" spans="2:9" s="181" customFormat="1" ht="78" customHeight="1" x14ac:dyDescent="0.3">
      <c r="B181" s="127" t="s">
        <v>684</v>
      </c>
      <c r="C181" s="127" t="s">
        <v>828</v>
      </c>
      <c r="D181" s="70" t="s">
        <v>171</v>
      </c>
      <c r="E181" s="71" t="s">
        <v>182</v>
      </c>
      <c r="F181" s="127" t="s">
        <v>183</v>
      </c>
      <c r="G181" s="179" t="s">
        <v>922</v>
      </c>
      <c r="H181" s="127" t="s">
        <v>1136</v>
      </c>
      <c r="I181" s="182" t="s">
        <v>1050</v>
      </c>
    </row>
  </sheetData>
  <autoFilter ref="B5:H181"/>
  <customSheetViews>
    <customSheetView guid="{97168370-F362-4AC9-AD6D-E4FF508FDB1F}" showPageBreaks="1" fitToPage="1" showAutoFilter="1" hiddenColumns="1" view="pageBreakPreview" topLeftCell="A36">
      <selection activeCell="F39" sqref="B3:I181"/>
      <pageMargins left="0.23622047244094491" right="0.23622047244094491" top="0.15748031496062992" bottom="0.15748031496062992" header="0.15748031496062992" footer="0.15748031496062992"/>
      <pageSetup paperSize="9" scale="37" fitToHeight="0" orientation="landscape" horizontalDpi="4294967294" verticalDpi="4294967294" r:id="rId1"/>
      <autoFilter ref="B5:H181"/>
    </customSheetView>
  </customSheetViews>
  <mergeCells count="1">
    <mergeCell ref="H171:I171"/>
  </mergeCells>
  <dataValidations count="1">
    <dataValidation type="textLength" allowBlank="1" showInputMessage="1" showErrorMessage="1" sqref="H171:I171">
      <formula1>0</formula1>
      <formula2>700</formula2>
    </dataValidation>
  </dataValidations>
  <pageMargins left="0.23622047244094491" right="0.23622047244094491" top="0.15748031496062992" bottom="0.15748031496062992" header="0.15748031496062992" footer="0.15748031496062992"/>
  <pageSetup paperSize="9" scale="37" fitToHeight="0" orientation="landscape" horizontalDpi="4294967294" verticalDpi="4294967294"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2</vt:i4>
      </vt:variant>
    </vt:vector>
  </HeadingPairs>
  <TitlesOfParts>
    <vt:vector size="5" baseType="lpstr">
      <vt:lpstr>3-1</vt:lpstr>
      <vt:lpstr>3-2 k</vt:lpstr>
      <vt:lpstr>3-3</vt:lpstr>
      <vt:lpstr>'3-1'!part_26946abff4574c34a5c317659d61c128</vt:lpstr>
      <vt:lpstr>'3-1'!part_729e96c7d4994c08a430e7dc1c87ab80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Dorota Levko</cp:lastModifiedBy>
  <cp:lastPrinted>2022-02-18T10:43:08Z</cp:lastPrinted>
  <dcterms:created xsi:type="dcterms:W3CDTF">2017-11-23T09:10:18Z</dcterms:created>
  <dcterms:modified xsi:type="dcterms:W3CDTF">2022-06-28T08:12:09Z</dcterms:modified>
</cp:coreProperties>
</file>